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dane na stronę do podmiany\"/>
    </mc:Choice>
  </mc:AlternateContent>
  <xr:revisionPtr revIDLastSave="0" documentId="13_ncr:1_{9F0EFD0B-8049-46FF-8749-DEBAD338B265}" xr6:coauthVersionLast="47" xr6:coauthVersionMax="47" xr10:uidLastSave="{00000000-0000-0000-0000-000000000000}"/>
  <bookViews>
    <workbookView xWindow="31500" yWindow="330" windowWidth="21600" windowHeight="11295" xr2:uid="{BC8D6748-52CF-48AC-9755-1646CC1B476D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1" i="1" l="1"/>
  <c r="M91" i="1"/>
  <c r="L91" i="1"/>
  <c r="K91" i="1"/>
  <c r="J91" i="1"/>
  <c r="I91" i="1"/>
  <c r="H91" i="1"/>
  <c r="G91" i="1"/>
  <c r="F91" i="1"/>
  <c r="E91" i="1"/>
  <c r="N90" i="1"/>
  <c r="M90" i="1"/>
  <c r="L90" i="1"/>
  <c r="K90" i="1"/>
  <c r="J90" i="1"/>
  <c r="I90" i="1"/>
  <c r="I88" i="1" s="1"/>
  <c r="H90" i="1"/>
  <c r="G90" i="1"/>
  <c r="F90" i="1"/>
  <c r="E90" i="1"/>
  <c r="N89" i="1"/>
  <c r="N88" i="1" s="1"/>
  <c r="M89" i="1"/>
  <c r="M88" i="1" s="1"/>
  <c r="L89" i="1"/>
  <c r="K89" i="1"/>
  <c r="J89" i="1"/>
  <c r="I89" i="1"/>
  <c r="H89" i="1"/>
  <c r="G89" i="1"/>
  <c r="F89" i="1"/>
  <c r="E89" i="1"/>
  <c r="N85" i="1"/>
  <c r="M85" i="1"/>
  <c r="L85" i="1"/>
  <c r="K85" i="1"/>
  <c r="J85" i="1"/>
  <c r="I85" i="1"/>
  <c r="H85" i="1"/>
  <c r="G85" i="1"/>
  <c r="F85" i="1"/>
  <c r="E85" i="1"/>
  <c r="E83" i="1" s="1"/>
  <c r="N84" i="1"/>
  <c r="M84" i="1"/>
  <c r="L84" i="1"/>
  <c r="K84" i="1"/>
  <c r="J84" i="1"/>
  <c r="I84" i="1"/>
  <c r="H84" i="1"/>
  <c r="G84" i="1"/>
  <c r="F84" i="1"/>
  <c r="E84" i="1"/>
  <c r="N82" i="1"/>
  <c r="M82" i="1"/>
  <c r="L82" i="1"/>
  <c r="K82" i="1"/>
  <c r="J82" i="1"/>
  <c r="J80" i="1" s="1"/>
  <c r="I82" i="1"/>
  <c r="I80" i="1" s="1"/>
  <c r="H82" i="1"/>
  <c r="G82" i="1"/>
  <c r="F82" i="1"/>
  <c r="E82" i="1"/>
  <c r="N81" i="1"/>
  <c r="N80" i="1" s="1"/>
  <c r="M81" i="1"/>
  <c r="M80" i="1" s="1"/>
  <c r="L81" i="1"/>
  <c r="K81" i="1"/>
  <c r="J81" i="1"/>
  <c r="I81" i="1"/>
  <c r="H81" i="1"/>
  <c r="G81" i="1"/>
  <c r="F81" i="1"/>
  <c r="F80" i="1" s="1"/>
  <c r="E81" i="1"/>
  <c r="E80" i="1" s="1"/>
  <c r="N79" i="1"/>
  <c r="M79" i="1"/>
  <c r="L79" i="1"/>
  <c r="K79" i="1"/>
  <c r="J79" i="1"/>
  <c r="I79" i="1"/>
  <c r="H79" i="1"/>
  <c r="G79" i="1"/>
  <c r="F79" i="1"/>
  <c r="E79" i="1"/>
  <c r="N78" i="1"/>
  <c r="M78" i="1"/>
  <c r="L78" i="1"/>
  <c r="K78" i="1"/>
  <c r="K77" i="1" s="1"/>
  <c r="J78" i="1"/>
  <c r="J77" i="1" s="1"/>
  <c r="I78" i="1"/>
  <c r="I77" i="1" s="1"/>
  <c r="H78" i="1"/>
  <c r="G78" i="1"/>
  <c r="F78" i="1"/>
  <c r="E78" i="1"/>
  <c r="N76" i="1"/>
  <c r="M76" i="1"/>
  <c r="L76" i="1"/>
  <c r="K76" i="1"/>
  <c r="J76" i="1"/>
  <c r="I76" i="1"/>
  <c r="H76" i="1"/>
  <c r="G76" i="1"/>
  <c r="F76" i="1"/>
  <c r="E76" i="1"/>
  <c r="N75" i="1"/>
  <c r="N74" i="1" s="1"/>
  <c r="M75" i="1"/>
  <c r="L75" i="1"/>
  <c r="K75" i="1"/>
  <c r="J75" i="1"/>
  <c r="I75" i="1"/>
  <c r="H75" i="1"/>
  <c r="G75" i="1"/>
  <c r="F75" i="1"/>
  <c r="F74" i="1" s="1"/>
  <c r="E75" i="1"/>
  <c r="E74" i="1" s="1"/>
  <c r="N73" i="1"/>
  <c r="M73" i="1"/>
  <c r="L73" i="1"/>
  <c r="K73" i="1"/>
  <c r="J73" i="1"/>
  <c r="I73" i="1"/>
  <c r="H73" i="1"/>
  <c r="H71" i="1" s="1"/>
  <c r="G73" i="1"/>
  <c r="F73" i="1"/>
  <c r="E73" i="1"/>
  <c r="E71" i="1" s="1"/>
  <c r="N72" i="1"/>
  <c r="M72" i="1"/>
  <c r="L72" i="1"/>
  <c r="K72" i="1"/>
  <c r="J72" i="1"/>
  <c r="J71" i="1" s="1"/>
  <c r="I72" i="1"/>
  <c r="I71" i="1" s="1"/>
  <c r="H72" i="1"/>
  <c r="G72" i="1"/>
  <c r="F72" i="1"/>
  <c r="E72" i="1"/>
  <c r="N70" i="1"/>
  <c r="M70" i="1"/>
  <c r="L70" i="1"/>
  <c r="K70" i="1"/>
  <c r="J70" i="1"/>
  <c r="I70" i="1"/>
  <c r="I68" i="1" s="1"/>
  <c r="H70" i="1"/>
  <c r="G70" i="1"/>
  <c r="F70" i="1"/>
  <c r="E70" i="1"/>
  <c r="N69" i="1"/>
  <c r="M69" i="1"/>
  <c r="L69" i="1"/>
  <c r="K69" i="1"/>
  <c r="J69" i="1"/>
  <c r="I69" i="1"/>
  <c r="H69" i="1"/>
  <c r="G69" i="1"/>
  <c r="F69" i="1"/>
  <c r="F68" i="1" s="1"/>
  <c r="E69" i="1"/>
  <c r="F83" i="1"/>
  <c r="F77" i="1"/>
  <c r="J68" i="1"/>
  <c r="N57" i="1"/>
  <c r="M57" i="1"/>
  <c r="L57" i="1"/>
  <c r="K57" i="1"/>
  <c r="J57" i="1"/>
  <c r="I57" i="1"/>
  <c r="H57" i="1"/>
  <c r="G57" i="1"/>
  <c r="F57" i="1"/>
  <c r="E57" i="1"/>
  <c r="N52" i="1"/>
  <c r="M52" i="1"/>
  <c r="L52" i="1"/>
  <c r="K52" i="1"/>
  <c r="J52" i="1"/>
  <c r="I52" i="1"/>
  <c r="H52" i="1"/>
  <c r="G52" i="1"/>
  <c r="F52" i="1"/>
  <c r="E52" i="1"/>
  <c r="N49" i="1"/>
  <c r="M49" i="1"/>
  <c r="L49" i="1"/>
  <c r="K49" i="1"/>
  <c r="J49" i="1"/>
  <c r="I49" i="1"/>
  <c r="H49" i="1"/>
  <c r="G49" i="1"/>
  <c r="F49" i="1"/>
  <c r="E49" i="1"/>
  <c r="N46" i="1"/>
  <c r="M46" i="1"/>
  <c r="L46" i="1"/>
  <c r="K46" i="1"/>
  <c r="J46" i="1"/>
  <c r="I46" i="1"/>
  <c r="H46" i="1"/>
  <c r="G46" i="1"/>
  <c r="F46" i="1"/>
  <c r="E46" i="1"/>
  <c r="N43" i="1"/>
  <c r="M43" i="1"/>
  <c r="L43" i="1"/>
  <c r="K43" i="1"/>
  <c r="J43" i="1"/>
  <c r="I43" i="1"/>
  <c r="H43" i="1"/>
  <c r="G43" i="1"/>
  <c r="F43" i="1"/>
  <c r="E43" i="1"/>
  <c r="N40" i="1"/>
  <c r="M40" i="1"/>
  <c r="L40" i="1"/>
  <c r="K40" i="1"/>
  <c r="J40" i="1"/>
  <c r="I40" i="1"/>
  <c r="H40" i="1"/>
  <c r="G40" i="1"/>
  <c r="F40" i="1"/>
  <c r="E40" i="1"/>
  <c r="N37" i="1"/>
  <c r="M37" i="1"/>
  <c r="L37" i="1"/>
  <c r="K37" i="1"/>
  <c r="J37" i="1"/>
  <c r="I37" i="1"/>
  <c r="H37" i="1"/>
  <c r="G37" i="1"/>
  <c r="F37" i="1"/>
  <c r="E37" i="1"/>
  <c r="F26" i="1"/>
  <c r="G26" i="1"/>
  <c r="H26" i="1"/>
  <c r="I26" i="1"/>
  <c r="J26" i="1"/>
  <c r="K26" i="1"/>
  <c r="L26" i="1"/>
  <c r="M26" i="1"/>
  <c r="N26" i="1"/>
  <c r="E26" i="1"/>
  <c r="N21" i="1"/>
  <c r="M21" i="1"/>
  <c r="L21" i="1"/>
  <c r="K21" i="1"/>
  <c r="J21" i="1"/>
  <c r="I21" i="1"/>
  <c r="H21" i="1"/>
  <c r="G21" i="1"/>
  <c r="F21" i="1"/>
  <c r="E21" i="1"/>
  <c r="N18" i="1"/>
  <c r="M18" i="1"/>
  <c r="L18" i="1"/>
  <c r="K18" i="1"/>
  <c r="J18" i="1"/>
  <c r="I18" i="1"/>
  <c r="H18" i="1"/>
  <c r="G18" i="1"/>
  <c r="F18" i="1"/>
  <c r="E18" i="1"/>
  <c r="N15" i="1"/>
  <c r="M15" i="1"/>
  <c r="L15" i="1"/>
  <c r="K15" i="1"/>
  <c r="J15" i="1"/>
  <c r="I15" i="1"/>
  <c r="H15" i="1"/>
  <c r="G15" i="1"/>
  <c r="F15" i="1"/>
  <c r="E15" i="1"/>
  <c r="N12" i="1"/>
  <c r="M12" i="1"/>
  <c r="L12" i="1"/>
  <c r="K12" i="1"/>
  <c r="J12" i="1"/>
  <c r="I12" i="1"/>
  <c r="H12" i="1"/>
  <c r="G12" i="1"/>
  <c r="F12" i="1"/>
  <c r="E12" i="1"/>
  <c r="N9" i="1"/>
  <c r="M9" i="1"/>
  <c r="L9" i="1"/>
  <c r="K9" i="1"/>
  <c r="J9" i="1"/>
  <c r="I9" i="1"/>
  <c r="H9" i="1"/>
  <c r="G9" i="1"/>
  <c r="F9" i="1"/>
  <c r="E9" i="1"/>
  <c r="N6" i="1"/>
  <c r="M6" i="1"/>
  <c r="L6" i="1"/>
  <c r="K6" i="1"/>
  <c r="J6" i="1"/>
  <c r="I6" i="1"/>
  <c r="H6" i="1"/>
  <c r="G6" i="1"/>
  <c r="F6" i="1"/>
  <c r="E6" i="1"/>
  <c r="H77" i="1" l="1"/>
  <c r="L80" i="1"/>
  <c r="J88" i="1"/>
  <c r="G77" i="1"/>
  <c r="G71" i="1"/>
  <c r="N71" i="1"/>
  <c r="N67" i="1" s="1"/>
  <c r="N93" i="1" s="1"/>
  <c r="H80" i="1"/>
  <c r="K68" i="1"/>
  <c r="E77" i="1"/>
  <c r="L68" i="1"/>
  <c r="F71" i="1"/>
  <c r="N83" i="1"/>
  <c r="L88" i="1"/>
  <c r="E68" i="1"/>
  <c r="E67" i="1" s="1"/>
  <c r="E93" i="1" s="1"/>
  <c r="I36" i="1"/>
  <c r="I62" i="1" s="1"/>
  <c r="L71" i="1"/>
  <c r="L67" i="1" s="1"/>
  <c r="L93" i="1" s="1"/>
  <c r="H74" i="1"/>
  <c r="L77" i="1"/>
  <c r="J83" i="1"/>
  <c r="I83" i="1"/>
  <c r="M71" i="1"/>
  <c r="G80" i="1"/>
  <c r="K83" i="1"/>
  <c r="L83" i="1"/>
  <c r="I74" i="1"/>
  <c r="M77" i="1"/>
  <c r="N68" i="1"/>
  <c r="J74" i="1"/>
  <c r="N77" i="1"/>
  <c r="K74" i="1"/>
  <c r="M83" i="1"/>
  <c r="L74" i="1"/>
  <c r="J36" i="1"/>
  <c r="J62" i="1" s="1"/>
  <c r="M74" i="1"/>
  <c r="K71" i="1"/>
  <c r="K80" i="1"/>
  <c r="G74" i="1"/>
  <c r="G83" i="1"/>
  <c r="H83" i="1"/>
  <c r="G88" i="1"/>
  <c r="E88" i="1"/>
  <c r="F88" i="1"/>
  <c r="H88" i="1"/>
  <c r="K88" i="1"/>
  <c r="M68" i="1"/>
  <c r="G68" i="1"/>
  <c r="H68" i="1"/>
  <c r="F67" i="1"/>
  <c r="J67" i="1"/>
  <c r="J93" i="1" s="1"/>
  <c r="M36" i="1"/>
  <c r="M62" i="1" s="1"/>
  <c r="H36" i="1"/>
  <c r="H62" i="1" s="1"/>
  <c r="K36" i="1"/>
  <c r="K62" i="1" s="1"/>
  <c r="L36" i="1"/>
  <c r="L62" i="1" s="1"/>
  <c r="N36" i="1"/>
  <c r="N62" i="1" s="1"/>
  <c r="E36" i="1"/>
  <c r="E62" i="1" s="1"/>
  <c r="G36" i="1"/>
  <c r="G62" i="1" s="1"/>
  <c r="F36" i="1"/>
  <c r="F62" i="1" s="1"/>
  <c r="E5" i="1"/>
  <c r="E31" i="1" s="1"/>
  <c r="F5" i="1"/>
  <c r="F31" i="1" s="1"/>
  <c r="G5" i="1"/>
  <c r="G31" i="1" s="1"/>
  <c r="H5" i="1"/>
  <c r="H31" i="1" s="1"/>
  <c r="K5" i="1"/>
  <c r="K31" i="1" s="1"/>
  <c r="L5" i="1"/>
  <c r="L31" i="1" s="1"/>
  <c r="M5" i="1"/>
  <c r="M31" i="1" s="1"/>
  <c r="N5" i="1"/>
  <c r="N31" i="1" s="1"/>
  <c r="J5" i="1"/>
  <c r="J31" i="1" s="1"/>
  <c r="I5" i="1"/>
  <c r="I31" i="1" s="1"/>
  <c r="G67" i="1" l="1"/>
  <c r="K67" i="1"/>
  <c r="K93" i="1" s="1"/>
  <c r="I67" i="1"/>
  <c r="I93" i="1" s="1"/>
  <c r="H67" i="1"/>
  <c r="M67" i="1"/>
  <c r="M93" i="1" s="1"/>
  <c r="F93" i="1"/>
  <c r="G93" i="1"/>
  <c r="H93" i="1"/>
</calcChain>
</file>

<file path=xl/sharedStrings.xml><?xml version="1.0" encoding="utf-8"?>
<sst xmlns="http://schemas.openxmlformats.org/spreadsheetml/2006/main" count="152" uniqueCount="40">
  <si>
    <t>osobowe - zeroemisyjne</t>
  </si>
  <si>
    <t>osobowe - hybryda plug-in</t>
  </si>
  <si>
    <t>o masie do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</si>
  <si>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</si>
  <si>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</si>
  <si>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</si>
  <si>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</si>
  <si>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</si>
  <si>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</si>
  <si>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</si>
  <si>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</si>
  <si>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 xml:space="preserve">stacje ładowania </t>
  </si>
  <si>
    <t>Osobowe (EE+Phev)</t>
  </si>
  <si>
    <t>autobusy (EE+Phev)</t>
  </si>
  <si>
    <t>inne pojazdy (EE+Phev)</t>
  </si>
  <si>
    <t>POJAZDY (EE+Phev)</t>
  </si>
  <si>
    <t>dostawcze i ciężarowe o masie do 3,5 tony (EE+Phev)</t>
  </si>
  <si>
    <t>dostawcze i ciężarowe o masie do 3,5 tony - zeroemisyjne</t>
  </si>
  <si>
    <t>ciężarowe o masie powyżej 3,5 tony - zeroemisyjne</t>
  </si>
  <si>
    <t>ciężarowe o masie powyżej 3,5 tony - hybryda plug-in</t>
  </si>
  <si>
    <t>Finansowanie leasingiem</t>
  </si>
  <si>
    <t>Finansowanie pożyczką</t>
  </si>
  <si>
    <t>Finansowanie leasingiem i pożyczką łącznie</t>
  </si>
  <si>
    <t>Łącznie aktywa zielone</t>
  </si>
  <si>
    <t>ciężarowe o masie powyżej 3,5 tony (EE+Phev)</t>
  </si>
  <si>
    <t>ciągniki siodłowe (EE+Phev)</t>
  </si>
  <si>
    <t>I kw 2022</t>
  </si>
  <si>
    <t>I-II kw 2022</t>
  </si>
  <si>
    <t>b.d</t>
  </si>
  <si>
    <t>Maszyny zielone</t>
  </si>
  <si>
    <t>I kw 2023</t>
  </si>
  <si>
    <t>I-III kw 2022</t>
  </si>
  <si>
    <t>I-IV kw 2022</t>
  </si>
  <si>
    <t>I-II kw 2023</t>
  </si>
  <si>
    <t>I-III kw 2023</t>
  </si>
  <si>
    <t>I-IV kw 2023</t>
  </si>
  <si>
    <t>I kw 2024</t>
  </si>
  <si>
    <t>I-II kw 2024</t>
  </si>
  <si>
    <t>i-III kw 2024</t>
  </si>
  <si>
    <t>Związek Polskiego Leasingu - Warszawa 08-01-2025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</si>
</sst>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9597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0" xfId="0" applyFont="1"/>
    <xf numFmtId="164" fontId="3" fillId="0" borderId="0" xfId="0" applyNumberFormat="1" applyFont="1"/>
    <xf numFmtId="0" fontId="5" fillId="0" borderId="0" xfId="0" applyFont="1"/>
    <xf numFmtId="164" fontId="1" fillId="0" borderId="0" xfId="0" applyNumberFormat="1" applyFont="1"/>
    <xf numFmtId="0" fontId="2" fillId="0" borderId="1" xfId="0" applyFont="1" applyBorder="1"/>
    <xf numFmtId="3" fontId="2" fillId="0" borderId="1" xfId="0" applyNumberFormat="1" applyFont="1" applyBorder="1"/>
    <xf numFmtId="0" fontId="1" fillId="0" borderId="1" xfId="0" applyFont="1" applyBorder="1" applyAlignment="1">
      <alignment horizontal="left" indent="1"/>
    </xf>
    <xf numFmtId="3" fontId="1" fillId="0" borderId="1" xfId="0" applyNumberFormat="1" applyFont="1" applyBorder="1"/>
    <xf numFmtId="0" fontId="0" fillId="0" borderId="1" xfId="0" applyBorder="1" applyAlignment="1">
      <alignment horizontal="left" indent="3"/>
    </xf>
    <xf numFmtId="0" fontId="0" fillId="0" borderId="1" xfId="0" applyBorder="1"/>
    <xf numFmtId="164" fontId="3" fillId="0" borderId="1" xfId="0" applyNumberFormat="1" applyFont="1" applyBorder="1"/>
    <xf numFmtId="164" fontId="4" fillId="0" borderId="1" xfId="0" applyNumberFormat="1" applyFont="1" applyBorder="1"/>
    <xf numFmtId="3" fontId="0" fillId="0" borderId="1" xfId="0" applyNumberFormat="1" applyBorder="1"/>
    <xf numFmtId="3" fontId="3" fillId="0" borderId="1" xfId="0" applyNumberFormat="1" applyFont="1" applyBorder="1"/>
    <xf numFmtId="164" fontId="4" fillId="0" borderId="1" xfId="0" applyNumberFormat="1" applyFont="1" applyBorder="1" applyAlignment="1">
      <alignment horizont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CB9CA"/>
      <color rgb="FF0095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2523-1BA8-4637-AAC0-000E6FE2EF09}">
  <sheetPr>
    <pageSetUpPr autoPageBreaks="0"/>
  </sheetPr>
  <dimension ref="C1:U95"/>
  <sheetViews>
    <sheetView showGridLines="0" tabSelected="1" topLeftCell="A82" workbookViewId="0">
      <selection activeCell="E100" sqref="E100"/>
    </sheetView>
  </sheetViews>
  <sheetFormatPr defaultRowHeight="15" x14ac:dyDescent="0.25"/>
  <cols>
    <col min="3" max="3" width="53.42578125" bestFit="1" customWidth="1"/>
    <col min="4" max="14" width="14.5703125" customWidth="1"/>
    <col min="20" max="20" width="10.85546875" customWidth="1"/>
  </cols>
  <sheetData>
    <row r="1" spans="3:21" x14ac:dyDescent="0.25">
      <c r="C1" s="2" t="s">
        <v>39</v>
      </c>
    </row>
    <row r="3" spans="3:21" ht="18.75" x14ac:dyDescent="0.3">
      <c r="C3" s="1" t="s">
        <v>20</v>
      </c>
    </row>
    <row r="4" spans="3:21" ht="18.75" x14ac:dyDescent="0.3">
      <c r="C4" s="1"/>
      <c r="D4" s="19" t="s">
        <v>26</v>
      </c>
      <c r="E4" s="19" t="s">
        <v>27</v>
      </c>
      <c r="F4" s="19" t="s">
        <v>31</v>
      </c>
      <c r="G4" s="19" t="s">
        <v>32</v>
      </c>
      <c r="H4" s="18" t="s">
        <v>30</v>
      </c>
      <c r="I4" s="18" t="s">
        <v>33</v>
      </c>
      <c r="J4" s="18" t="s">
        <v>34</v>
      </c>
      <c r="K4" s="18" t="s">
        <v>35</v>
      </c>
      <c r="L4" s="17" t="s">
        <v>36</v>
      </c>
      <c r="M4" s="17" t="s">
        <v>37</v>
      </c>
      <c r="N4" s="17" t="s">
        <v>38</v>
      </c>
    </row>
    <row r="5" spans="3:21" s="4" customFormat="1" ht="18.75" x14ac:dyDescent="0.3">
      <c r="C5" s="6" t="s">
        <v>15</v>
      </c>
      <c r="D5" s="20" t="s">
        <v>28</v>
      </c>
      <c r="E5" s="7">
        <f t="shared" ref="E5:N5" si="0">SUM(E6,E9,E12,E15,E18,E21)</f>
        <v>588.20048118672378</v>
      </c>
      <c r="F5" s="7">
        <f t="shared" si="0"/>
        <v>1466.8735995927545</v>
      </c>
      <c r="G5" s="7">
        <f t="shared" si="0"/>
        <v>2274.1455387337528</v>
      </c>
      <c r="H5" s="7">
        <f t="shared" si="0"/>
        <v>704.18176741185562</v>
      </c>
      <c r="I5" s="7">
        <f t="shared" si="0"/>
        <v>1511.7026508869426</v>
      </c>
      <c r="J5" s="7">
        <f t="shared" si="0"/>
        <v>2372.7402563772648</v>
      </c>
      <c r="K5" s="7">
        <f t="shared" si="0"/>
        <v>3517.0057193027337</v>
      </c>
      <c r="L5" s="7">
        <f t="shared" si="0"/>
        <v>829.25111137150634</v>
      </c>
      <c r="M5" s="7">
        <f t="shared" si="0"/>
        <v>2052.8140824586767</v>
      </c>
      <c r="N5" s="7">
        <f t="shared" si="0"/>
        <v>2962.1915220838105</v>
      </c>
    </row>
    <row r="6" spans="3:21" s="2" customFormat="1" x14ac:dyDescent="0.25">
      <c r="C6" s="8" t="s">
        <v>12</v>
      </c>
      <c r="D6" s="21"/>
      <c r="E6" s="9">
        <f>E7+E8</f>
        <v>489.95611630745714</v>
      </c>
      <c r="F6" s="9">
        <f t="shared" ref="F6:N6" si="1">F7+F8</f>
        <v>1289.9851198049244</v>
      </c>
      <c r="G6" s="9">
        <f t="shared" si="1"/>
        <v>2089.0611031028971</v>
      </c>
      <c r="H6" s="9">
        <f t="shared" si="1"/>
        <v>647.27146196260355</v>
      </c>
      <c r="I6" s="9">
        <f t="shared" si="1"/>
        <v>1378.5684292667061</v>
      </c>
      <c r="J6" s="9">
        <f t="shared" si="1"/>
        <v>2159.3910586126749</v>
      </c>
      <c r="K6" s="9">
        <f t="shared" si="1"/>
        <v>3210.1510361090077</v>
      </c>
      <c r="L6" s="9">
        <f t="shared" si="1"/>
        <v>789.5521492790964</v>
      </c>
      <c r="M6" s="9">
        <f t="shared" si="1"/>
        <v>1966.4320748725988</v>
      </c>
      <c r="N6" s="9">
        <f t="shared" si="1"/>
        <v>2823.4041394274118</v>
      </c>
    </row>
    <row r="7" spans="3:21" x14ac:dyDescent="0.25">
      <c r="C7" s="10" t="s">
        <v>0</v>
      </c>
      <c r="D7" s="21"/>
      <c r="E7" s="14">
        <v>294.87875268341287</v>
      </c>
      <c r="F7" s="14">
        <v>898.05816122559452</v>
      </c>
      <c r="G7" s="14">
        <v>1275.4313587836409</v>
      </c>
      <c r="H7" s="14">
        <v>441.52843639861516</v>
      </c>
      <c r="I7" s="14">
        <v>909.27982767363142</v>
      </c>
      <c r="J7" s="14">
        <v>1369.3026949047021</v>
      </c>
      <c r="K7" s="14">
        <v>2047.4070913256376</v>
      </c>
      <c r="L7" s="14">
        <v>458.15011864830927</v>
      </c>
      <c r="M7" s="14">
        <v>1114.7852835662488</v>
      </c>
      <c r="N7" s="14">
        <v>1567.6597228484079</v>
      </c>
    </row>
    <row r="8" spans="3:21" x14ac:dyDescent="0.25">
      <c r="C8" s="10" t="s">
        <v>1</v>
      </c>
      <c r="D8" s="21"/>
      <c r="E8" s="14">
        <v>195.07736362404427</v>
      </c>
      <c r="F8" s="14">
        <v>391.92695857932989</v>
      </c>
      <c r="G8" s="14">
        <v>813.62974431925602</v>
      </c>
      <c r="H8" s="14">
        <v>205.7430255639884</v>
      </c>
      <c r="I8" s="14">
        <v>469.28860159307453</v>
      </c>
      <c r="J8" s="14">
        <v>790.08836370797292</v>
      </c>
      <c r="K8" s="14">
        <v>1162.7439447833704</v>
      </c>
      <c r="L8" s="14">
        <v>331.40203063078712</v>
      </c>
      <c r="M8" s="14">
        <v>851.64679130635</v>
      </c>
      <c r="N8" s="14">
        <v>1255.7444165790037</v>
      </c>
    </row>
    <row r="9" spans="3:21" s="2" customFormat="1" x14ac:dyDescent="0.25">
      <c r="C9" s="8" t="s">
        <v>16</v>
      </c>
      <c r="D9" s="21"/>
      <c r="E9" s="9">
        <f>E10+E11</f>
        <v>41.795333685312571</v>
      </c>
      <c r="F9" s="9">
        <f t="shared" ref="F9" si="2">F10+F11</f>
        <v>112.13882717146934</v>
      </c>
      <c r="G9" s="9">
        <f t="shared" ref="G9" si="3">G10+G11</f>
        <v>112.2095569843115</v>
      </c>
      <c r="H9" s="9">
        <f t="shared" ref="H9" si="4">H10+H11</f>
        <v>40.304054937885127</v>
      </c>
      <c r="I9" s="9">
        <f t="shared" ref="I9" si="5">I10+I11</f>
        <v>107.67948835170654</v>
      </c>
      <c r="J9" s="9">
        <f t="shared" ref="J9" si="6">J10+J11</f>
        <v>181.33643395308613</v>
      </c>
      <c r="K9" s="9">
        <f t="shared" ref="K9" si="7">K10+K11</f>
        <v>268.24679482208813</v>
      </c>
      <c r="L9" s="9">
        <f t="shared" ref="L9" si="8">L10+L11</f>
        <v>33.395991583980262</v>
      </c>
      <c r="M9" s="9">
        <f t="shared" ref="M9" si="9">M10+M11</f>
        <v>61.678816826501233</v>
      </c>
      <c r="N9" s="9">
        <f t="shared" ref="N9" si="10">N10+N11</f>
        <v>106.54886060102716</v>
      </c>
    </row>
    <row r="10" spans="3:21" x14ac:dyDescent="0.25">
      <c r="C10" s="10" t="s">
        <v>17</v>
      </c>
      <c r="D10" s="21"/>
      <c r="E10" s="14">
        <v>39.323034424792091</v>
      </c>
      <c r="F10" s="14">
        <v>108.60067376788317</v>
      </c>
      <c r="G10" s="14">
        <v>108.96079260952959</v>
      </c>
      <c r="H10" s="14">
        <v>39.824339786764298</v>
      </c>
      <c r="I10" s="14">
        <v>107.25183797586755</v>
      </c>
      <c r="J10" s="14">
        <v>180.92396575668053</v>
      </c>
      <c r="K10" s="14">
        <v>266.87964083584035</v>
      </c>
      <c r="L10" s="14">
        <v>33.395991583980262</v>
      </c>
      <c r="M10" s="14">
        <v>61.292778310883044</v>
      </c>
      <c r="N10" s="14">
        <v>90.868367510968568</v>
      </c>
    </row>
    <row r="11" spans="3:21" x14ac:dyDescent="0.25">
      <c r="C11" s="10" t="s">
        <v>2</v>
      </c>
      <c r="D11" s="21"/>
      <c r="E11" s="14">
        <v>2.4722992605204812</v>
      </c>
      <c r="F11" s="14">
        <v>3.5381534035861724</v>
      </c>
      <c r="G11" s="14">
        <v>3.2487643747819095</v>
      </c>
      <c r="H11" s="14">
        <v>0.47971515112082658</v>
      </c>
      <c r="I11" s="14">
        <v>0.4276503758389974</v>
      </c>
      <c r="J11" s="14">
        <v>0.41246819640560006</v>
      </c>
      <c r="K11" s="14">
        <v>1.3671539862477657</v>
      </c>
      <c r="L11" s="14">
        <v>0</v>
      </c>
      <c r="M11" s="14">
        <v>0.38603851561818969</v>
      </c>
      <c r="N11" s="14">
        <v>15.680493090058594</v>
      </c>
    </row>
    <row r="12" spans="3:21" s="2" customFormat="1" x14ac:dyDescent="0.25">
      <c r="C12" s="8" t="s">
        <v>24</v>
      </c>
      <c r="D12" s="21"/>
      <c r="E12" s="9">
        <f>E13+E14</f>
        <v>0</v>
      </c>
      <c r="F12" s="9">
        <f t="shared" ref="F12" si="11">F13+F14</f>
        <v>0</v>
      </c>
      <c r="G12" s="9">
        <f t="shared" ref="G12" si="12">G13+G14</f>
        <v>1.5939968466987722</v>
      </c>
      <c r="H12" s="9">
        <f t="shared" ref="H12" si="13">H13+H14</f>
        <v>6.1593869829876677</v>
      </c>
      <c r="I12" s="9">
        <f t="shared" ref="I12" si="14">I13+I14</f>
        <v>10.799360805394858</v>
      </c>
      <c r="J12" s="9">
        <f t="shared" ref="J12" si="15">J13+J14</f>
        <v>10.486916606944973</v>
      </c>
      <c r="K12" s="9">
        <f t="shared" ref="K12" si="16">K13+K14</f>
        <v>14.30050023719792</v>
      </c>
      <c r="L12" s="9">
        <f t="shared" ref="L12" si="17">L13+L14</f>
        <v>3.6530852075883247</v>
      </c>
      <c r="M12" s="9">
        <f t="shared" ref="M12" si="18">M13+M14</f>
        <v>4.6321241937291404</v>
      </c>
      <c r="N12" s="9">
        <f t="shared" ref="N12" si="19">N13+N14</f>
        <v>8.836060986273365</v>
      </c>
    </row>
    <row r="13" spans="3:21" x14ac:dyDescent="0.25">
      <c r="C13" s="10" t="s">
        <v>18</v>
      </c>
      <c r="D13" s="21"/>
      <c r="E13" s="14">
        <v>0</v>
      </c>
      <c r="F13" s="14">
        <v>0</v>
      </c>
      <c r="G13" s="14">
        <v>0</v>
      </c>
      <c r="H13" s="14">
        <v>3.5068169254013015</v>
      </c>
      <c r="I13" s="14">
        <v>4.7267684663718796</v>
      </c>
      <c r="J13" s="14">
        <v>4.5952562014509155</v>
      </c>
      <c r="K13" s="14">
        <v>7.8402721413163068</v>
      </c>
      <c r="L13" s="14">
        <v>3.6530852075883247</v>
      </c>
      <c r="M13" s="14">
        <v>4.6321241937291404</v>
      </c>
      <c r="N13" s="14">
        <v>8.836060986273365</v>
      </c>
    </row>
    <row r="14" spans="3:21" x14ac:dyDescent="0.25">
      <c r="C14" s="10" t="s">
        <v>19</v>
      </c>
      <c r="D14" s="21"/>
      <c r="E14" s="14">
        <v>0</v>
      </c>
      <c r="F14" s="14">
        <v>0</v>
      </c>
      <c r="G14" s="14">
        <v>1.5939968466987722</v>
      </c>
      <c r="H14" s="14">
        <v>2.6525700575863662</v>
      </c>
      <c r="I14" s="14">
        <v>6.0725923390229788</v>
      </c>
      <c r="J14" s="14">
        <v>5.8916604054940587</v>
      </c>
      <c r="K14" s="14">
        <v>6.4602280958816136</v>
      </c>
      <c r="L14" s="14">
        <v>0</v>
      </c>
      <c r="M14" s="14">
        <v>0</v>
      </c>
      <c r="N14" s="14">
        <v>0</v>
      </c>
    </row>
    <row r="15" spans="3:21" s="2" customFormat="1" x14ac:dyDescent="0.25">
      <c r="C15" s="8" t="s">
        <v>25</v>
      </c>
      <c r="D15" s="21"/>
      <c r="E15" s="9">
        <f>E16+E17</f>
        <v>0</v>
      </c>
      <c r="F15" s="9">
        <f t="shared" ref="F15" si="20">F16+F17</f>
        <v>0</v>
      </c>
      <c r="G15" s="9">
        <f t="shared" ref="G15" si="21">G16+G17</f>
        <v>2.4982440036901821</v>
      </c>
      <c r="H15" s="9">
        <f t="shared" ref="H15" si="22">H16+H17</f>
        <v>0</v>
      </c>
      <c r="I15" s="9">
        <f t="shared" ref="I15" si="23">I16+I17</f>
        <v>1.0855649653721806</v>
      </c>
      <c r="J15" s="9">
        <f t="shared" ref="J15" si="24">J16+J17</f>
        <v>1.8483206941085082</v>
      </c>
      <c r="K15" s="9">
        <f t="shared" ref="K15" si="25">K16+K17</f>
        <v>2.0329296136757642</v>
      </c>
      <c r="L15" s="9">
        <f t="shared" ref="L15" si="26">L16+L17</f>
        <v>0</v>
      </c>
      <c r="M15" s="9">
        <f t="shared" ref="M15" si="27">M16+M17</f>
        <v>7.4765819783351875</v>
      </c>
      <c r="N15" s="9">
        <f t="shared" ref="N15" si="28">N16+N17</f>
        <v>7.4765819783351875</v>
      </c>
      <c r="O15" s="5"/>
      <c r="P15" s="5"/>
      <c r="Q15" s="5"/>
      <c r="R15" s="5"/>
      <c r="S15" s="5"/>
      <c r="T15" s="5"/>
      <c r="U15" s="5"/>
    </row>
    <row r="16" spans="3:21" x14ac:dyDescent="0.25">
      <c r="C16" s="10" t="s">
        <v>3</v>
      </c>
      <c r="D16" s="21"/>
      <c r="E16" s="14">
        <v>0</v>
      </c>
      <c r="F16" s="14">
        <v>0</v>
      </c>
      <c r="G16" s="14">
        <v>0</v>
      </c>
      <c r="H16" s="14">
        <v>0</v>
      </c>
      <c r="I16" s="14">
        <v>1.0855649653721806</v>
      </c>
      <c r="J16" s="14">
        <v>1.0798502358502209</v>
      </c>
      <c r="K16" s="14">
        <v>1.0913613911706515</v>
      </c>
      <c r="L16" s="14">
        <v>0</v>
      </c>
      <c r="M16" s="14">
        <v>7.4765819783351875</v>
      </c>
      <c r="N16" s="14">
        <v>7.4765819783351875</v>
      </c>
    </row>
    <row r="17" spans="3:17" x14ac:dyDescent="0.25">
      <c r="C17" s="10" t="s">
        <v>4</v>
      </c>
      <c r="D17" s="21"/>
      <c r="E17" s="14">
        <v>0</v>
      </c>
      <c r="F17" s="14">
        <v>0</v>
      </c>
      <c r="G17" s="14">
        <v>2.4982440036901821</v>
      </c>
      <c r="H17" s="14">
        <v>0</v>
      </c>
      <c r="I17" s="14">
        <v>0</v>
      </c>
      <c r="J17" s="14">
        <v>0.76847045825828741</v>
      </c>
      <c r="K17" s="14">
        <v>0.94156822250511263</v>
      </c>
      <c r="L17" s="14">
        <v>0</v>
      </c>
      <c r="M17" s="14">
        <v>0</v>
      </c>
      <c r="N17" s="14">
        <v>0</v>
      </c>
    </row>
    <row r="18" spans="3:17" s="2" customFormat="1" x14ac:dyDescent="0.25">
      <c r="C18" s="8" t="s">
        <v>13</v>
      </c>
      <c r="D18" s="21"/>
      <c r="E18" s="9">
        <f>E19+E20</f>
        <v>55.966579401844136</v>
      </c>
      <c r="F18" s="9">
        <f t="shared" ref="F18" si="29">F19+F20</f>
        <v>62.212985286688358</v>
      </c>
      <c r="G18" s="9">
        <f t="shared" ref="G18" si="30">G19+G20</f>
        <v>62.212985286688358</v>
      </c>
      <c r="H18" s="9">
        <f t="shared" ref="H18" si="31">H19+H20</f>
        <v>7.6452343231235123</v>
      </c>
      <c r="I18" s="9">
        <f t="shared" ref="I18" si="32">I19+I20</f>
        <v>7.7877798518324495</v>
      </c>
      <c r="J18" s="9">
        <f t="shared" ref="J18" si="33">J19+J20</f>
        <v>11.052767208881178</v>
      </c>
      <c r="K18" s="9">
        <f t="shared" ref="K18" si="34">K19+K20</f>
        <v>10.957864691033006</v>
      </c>
      <c r="L18" s="9">
        <f t="shared" ref="L18" si="35">L19+L20</f>
        <v>0</v>
      </c>
      <c r="M18" s="9">
        <f t="shared" ref="M18" si="36">M19+M20</f>
        <v>8.6973513698098248</v>
      </c>
      <c r="N18" s="9">
        <f t="shared" ref="N18" si="37">N19+N20</f>
        <v>9.6288691745721149</v>
      </c>
    </row>
    <row r="19" spans="3:17" x14ac:dyDescent="0.25">
      <c r="C19" s="10" t="s">
        <v>5</v>
      </c>
      <c r="D19" s="21"/>
      <c r="E19" s="14">
        <v>55.966579401844136</v>
      </c>
      <c r="F19" s="14">
        <v>62.212985286688358</v>
      </c>
      <c r="G19" s="14">
        <v>62.212985286688358</v>
      </c>
      <c r="H19" s="14">
        <v>4.6755757698641087</v>
      </c>
      <c r="I19" s="14">
        <v>4.7627519625045558</v>
      </c>
      <c r="J19" s="14">
        <v>8.0756314394224535</v>
      </c>
      <c r="K19" s="14">
        <v>8.1313001507491389</v>
      </c>
      <c r="L19" s="14">
        <v>0</v>
      </c>
      <c r="M19" s="14">
        <v>8.6973513698098248</v>
      </c>
      <c r="N19" s="14">
        <v>9.6288691745721149</v>
      </c>
    </row>
    <row r="20" spans="3:17" x14ac:dyDescent="0.25">
      <c r="C20" s="10" t="s">
        <v>6</v>
      </c>
      <c r="D20" s="21"/>
      <c r="E20" s="14">
        <v>0</v>
      </c>
      <c r="F20" s="14">
        <v>0</v>
      </c>
      <c r="G20" s="14">
        <v>0</v>
      </c>
      <c r="H20" s="14">
        <v>2.9696585532594035</v>
      </c>
      <c r="I20" s="14">
        <v>3.0250278893278937</v>
      </c>
      <c r="J20" s="14">
        <v>2.9771357694587248</v>
      </c>
      <c r="K20" s="14">
        <v>2.8265645402838673</v>
      </c>
      <c r="L20" s="14">
        <v>0</v>
      </c>
      <c r="M20" s="14">
        <v>0</v>
      </c>
      <c r="N20" s="14">
        <v>0</v>
      </c>
    </row>
    <row r="21" spans="3:17" s="2" customFormat="1" x14ac:dyDescent="0.25">
      <c r="C21" s="8" t="s">
        <v>14</v>
      </c>
      <c r="D21" s="21"/>
      <c r="E21" s="9">
        <f>E22+E23</f>
        <v>0.48245179210991079</v>
      </c>
      <c r="F21" s="9">
        <f t="shared" ref="F21" si="38">F22+F23</f>
        <v>2.5366673296724995</v>
      </c>
      <c r="G21" s="9">
        <f t="shared" ref="G21" si="39">G22+G23</f>
        <v>6.5696525094673532</v>
      </c>
      <c r="H21" s="9">
        <f t="shared" ref="H21" si="40">H22+H23</f>
        <v>2.8016292052557117</v>
      </c>
      <c r="I21" s="9">
        <f t="shared" ref="I21" si="41">I22+I23</f>
        <v>5.7820276459304454</v>
      </c>
      <c r="J21" s="9">
        <f t="shared" ref="J21" si="42">J22+J23</f>
        <v>8.624759301569048</v>
      </c>
      <c r="K21" s="9">
        <f t="shared" ref="K21" si="43">K22+K23</f>
        <v>11.316593829731294</v>
      </c>
      <c r="L21" s="9">
        <f t="shared" ref="L21" si="44">L22+L23</f>
        <v>2.6498853008413055</v>
      </c>
      <c r="M21" s="9">
        <f t="shared" ref="M21" si="45">M22+M23</f>
        <v>3.8971332177023896</v>
      </c>
      <c r="N21" s="9">
        <f t="shared" ref="N21" si="46">N22+N23</f>
        <v>6.2970099161906576</v>
      </c>
    </row>
    <row r="22" spans="3:17" x14ac:dyDescent="0.25">
      <c r="C22" s="10" t="s">
        <v>7</v>
      </c>
      <c r="D22" s="21"/>
      <c r="E22" s="14">
        <v>0.48245179210991079</v>
      </c>
      <c r="F22" s="14">
        <v>2.5366673296724995</v>
      </c>
      <c r="G22" s="14">
        <v>6.5696525094673532</v>
      </c>
      <c r="H22" s="14">
        <v>2.8016292052557117</v>
      </c>
      <c r="I22" s="14">
        <v>5.7820276459304454</v>
      </c>
      <c r="J22" s="14">
        <v>8.624759301569048</v>
      </c>
      <c r="K22" s="14">
        <v>11.316593829731294</v>
      </c>
      <c r="L22" s="14">
        <v>2.6498853008413055</v>
      </c>
      <c r="M22" s="14">
        <v>3.8971332177023896</v>
      </c>
      <c r="N22" s="14">
        <v>6.2970099161906576</v>
      </c>
      <c r="Q22" s="2"/>
    </row>
    <row r="23" spans="3:17" x14ac:dyDescent="0.25">
      <c r="C23" s="10" t="s">
        <v>8</v>
      </c>
      <c r="D23" s="22"/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3:17" x14ac:dyDescent="0.25">
      <c r="D24" s="3"/>
      <c r="E24" s="3"/>
      <c r="H24" s="3"/>
      <c r="I24" s="3"/>
      <c r="J24" s="3"/>
      <c r="K24" s="3"/>
      <c r="L24" s="3"/>
      <c r="M24" s="3"/>
      <c r="N24" s="3"/>
    </row>
    <row r="25" spans="3:17" ht="15.75" x14ac:dyDescent="0.25">
      <c r="D25" s="19" t="s">
        <v>26</v>
      </c>
      <c r="E25" s="19" t="s">
        <v>27</v>
      </c>
      <c r="F25" s="19" t="s">
        <v>31</v>
      </c>
      <c r="G25" s="19" t="s">
        <v>32</v>
      </c>
      <c r="H25" s="18" t="s">
        <v>30</v>
      </c>
      <c r="I25" s="18" t="s">
        <v>33</v>
      </c>
      <c r="J25" s="18" t="s">
        <v>34</v>
      </c>
      <c r="K25" s="18" t="s">
        <v>35</v>
      </c>
      <c r="L25" s="17" t="s">
        <v>36</v>
      </c>
      <c r="M25" s="17" t="s">
        <v>37</v>
      </c>
      <c r="N25" s="17" t="s">
        <v>38</v>
      </c>
    </row>
    <row r="26" spans="3:17" s="4" customFormat="1" ht="18.75" x14ac:dyDescent="0.3">
      <c r="C26" s="6" t="s">
        <v>29</v>
      </c>
      <c r="D26" s="20" t="s">
        <v>28</v>
      </c>
      <c r="E26" s="7">
        <f>SUM(E27:E29)</f>
        <v>542.76015350192631</v>
      </c>
      <c r="F26" s="7">
        <f t="shared" ref="F26:N26" si="47">SUM(F27:F29)</f>
        <v>841.65044332348384</v>
      </c>
      <c r="G26" s="7">
        <f t="shared" si="47"/>
        <v>1131.732833237163</v>
      </c>
      <c r="H26" s="7">
        <f t="shared" si="47"/>
        <v>171.37932477108797</v>
      </c>
      <c r="I26" s="7">
        <f t="shared" si="47"/>
        <v>364.04091505196834</v>
      </c>
      <c r="J26" s="7">
        <f t="shared" si="47"/>
        <v>497.05412871753134</v>
      </c>
      <c r="K26" s="7">
        <f t="shared" si="47"/>
        <v>661.20999163640806</v>
      </c>
      <c r="L26" s="7">
        <f t="shared" si="47"/>
        <v>83.829078748728975</v>
      </c>
      <c r="M26" s="7">
        <f t="shared" si="47"/>
        <v>212.894249536806</v>
      </c>
      <c r="N26" s="7">
        <f t="shared" si="47"/>
        <v>334.3473137921082</v>
      </c>
    </row>
    <row r="27" spans="3:17" x14ac:dyDescent="0.25">
      <c r="C27" s="11" t="s">
        <v>9</v>
      </c>
      <c r="D27" s="21"/>
      <c r="E27" s="15">
        <v>541.82974691587094</v>
      </c>
      <c r="F27" s="15">
        <v>839.33827142533858</v>
      </c>
      <c r="G27" s="15">
        <v>1129.4538842808217</v>
      </c>
      <c r="H27" s="15">
        <v>169.47027007040157</v>
      </c>
      <c r="I27" s="15">
        <v>360.89013140756259</v>
      </c>
      <c r="J27" s="15">
        <v>491.7325614586947</v>
      </c>
      <c r="K27" s="15">
        <v>654.41242841913459</v>
      </c>
      <c r="L27" s="15">
        <v>81.352383361484755</v>
      </c>
      <c r="M27" s="15">
        <v>209.03656709996761</v>
      </c>
      <c r="N27" s="15">
        <v>327.93818153247946</v>
      </c>
    </row>
    <row r="28" spans="3:17" x14ac:dyDescent="0.25">
      <c r="C28" s="11" t="s">
        <v>10</v>
      </c>
      <c r="D28" s="22"/>
      <c r="E28" s="15">
        <v>8.036205416778891E-2</v>
      </c>
      <c r="F28" s="15">
        <v>0.53602689563559502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</row>
    <row r="29" spans="3:17" x14ac:dyDescent="0.25">
      <c r="C29" s="11" t="s">
        <v>11</v>
      </c>
      <c r="D29" s="12"/>
      <c r="E29" s="15">
        <v>0.85004453188754692</v>
      </c>
      <c r="F29" s="15">
        <v>1.7761450025096266</v>
      </c>
      <c r="G29" s="15">
        <v>2.2789489563413343</v>
      </c>
      <c r="H29" s="15">
        <v>1.9090547006864025</v>
      </c>
      <c r="I29" s="15">
        <v>3.1507836444057511</v>
      </c>
      <c r="J29" s="15">
        <v>5.3215672588366196</v>
      </c>
      <c r="K29" s="15">
        <v>6.7975632172734874</v>
      </c>
      <c r="L29" s="15">
        <v>2.4766953872442206</v>
      </c>
      <c r="M29" s="15">
        <v>3.8576824368383869</v>
      </c>
      <c r="N29" s="15">
        <v>6.4091322596287252</v>
      </c>
    </row>
    <row r="30" spans="3:17" x14ac:dyDescent="0.25">
      <c r="D30" s="3"/>
      <c r="E30" s="3"/>
      <c r="H30" s="3"/>
      <c r="I30" s="3"/>
      <c r="J30" s="3"/>
      <c r="K30" s="3"/>
      <c r="L30" s="3"/>
      <c r="M30" s="3"/>
      <c r="N30" s="3"/>
    </row>
    <row r="31" spans="3:17" ht="18.75" x14ac:dyDescent="0.3">
      <c r="C31" s="6" t="s">
        <v>23</v>
      </c>
      <c r="D31" s="16" t="s">
        <v>28</v>
      </c>
      <c r="E31" s="13">
        <f t="shared" ref="E31:N31" si="48">E5+E26</f>
        <v>1130.9606346886501</v>
      </c>
      <c r="F31" s="13">
        <f t="shared" si="48"/>
        <v>2308.5240429162386</v>
      </c>
      <c r="G31" s="13">
        <f t="shared" si="48"/>
        <v>3405.8783719709159</v>
      </c>
      <c r="H31" s="13">
        <f t="shared" si="48"/>
        <v>875.56109218294364</v>
      </c>
      <c r="I31" s="13">
        <f t="shared" si="48"/>
        <v>1875.7435659389109</v>
      </c>
      <c r="J31" s="13">
        <f t="shared" si="48"/>
        <v>2869.7943850947963</v>
      </c>
      <c r="K31" s="13">
        <f t="shared" si="48"/>
        <v>4178.2157109391419</v>
      </c>
      <c r="L31" s="13">
        <f t="shared" si="48"/>
        <v>913.08019012023533</v>
      </c>
      <c r="M31" s="13">
        <f t="shared" si="48"/>
        <v>2265.7083319954827</v>
      </c>
      <c r="N31" s="13">
        <f t="shared" si="48"/>
        <v>3296.5388358759187</v>
      </c>
    </row>
    <row r="34" spans="3:14" ht="18.75" x14ac:dyDescent="0.3">
      <c r="C34" s="1" t="s">
        <v>21</v>
      </c>
    </row>
    <row r="35" spans="3:14" ht="18.75" x14ac:dyDescent="0.3">
      <c r="C35" s="1"/>
      <c r="D35" s="19" t="s">
        <v>26</v>
      </c>
      <c r="E35" s="19" t="s">
        <v>27</v>
      </c>
      <c r="F35" s="19" t="s">
        <v>31</v>
      </c>
      <c r="G35" s="19" t="s">
        <v>32</v>
      </c>
      <c r="H35" s="18" t="s">
        <v>30</v>
      </c>
      <c r="I35" s="18" t="s">
        <v>33</v>
      </c>
      <c r="J35" s="18" t="s">
        <v>34</v>
      </c>
      <c r="K35" s="18" t="s">
        <v>35</v>
      </c>
      <c r="L35" s="17" t="s">
        <v>36</v>
      </c>
      <c r="M35" s="17" t="s">
        <v>37</v>
      </c>
      <c r="N35" s="17" t="s">
        <v>38</v>
      </c>
    </row>
    <row r="36" spans="3:14" ht="18.75" x14ac:dyDescent="0.3">
      <c r="C36" s="6" t="s">
        <v>15</v>
      </c>
      <c r="D36" s="20" t="s">
        <v>28</v>
      </c>
      <c r="E36" s="7">
        <f t="shared" ref="E36:N36" si="49">SUM(E37,E40,E43,E46,E49,E52)</f>
        <v>25.570753568587527</v>
      </c>
      <c r="F36" s="7">
        <f t="shared" si="49"/>
        <v>48.377822537077542</v>
      </c>
      <c r="G36" s="7">
        <f t="shared" si="49"/>
        <v>77.039622001354644</v>
      </c>
      <c r="H36" s="7">
        <f t="shared" si="49"/>
        <v>19.41919606595927</v>
      </c>
      <c r="I36" s="7">
        <f t="shared" si="49"/>
        <v>47.434617720294845</v>
      </c>
      <c r="J36" s="7">
        <f t="shared" si="49"/>
        <v>75.9233937428221</v>
      </c>
      <c r="K36" s="7">
        <f t="shared" si="49"/>
        <v>95.930001961590946</v>
      </c>
      <c r="L36" s="7">
        <f t="shared" si="49"/>
        <v>13.381863361268211</v>
      </c>
      <c r="M36" s="7">
        <f t="shared" si="49"/>
        <v>33.462267991738429</v>
      </c>
      <c r="N36" s="7">
        <f t="shared" si="49"/>
        <v>54.849210052947043</v>
      </c>
    </row>
    <row r="37" spans="3:14" s="2" customFormat="1" x14ac:dyDescent="0.25">
      <c r="C37" s="8" t="s">
        <v>12</v>
      </c>
      <c r="D37" s="21"/>
      <c r="E37" s="9">
        <f>E38+E39</f>
        <v>25.570753568587527</v>
      </c>
      <c r="F37" s="9">
        <f t="shared" ref="F37" si="50">F38+F39</f>
        <v>45.20076506066772</v>
      </c>
      <c r="G37" s="9">
        <f t="shared" ref="G37" si="51">G38+G39</f>
        <v>72.689143736197863</v>
      </c>
      <c r="H37" s="9">
        <f t="shared" ref="H37" si="52">H38+H39</f>
        <v>16.495387851035073</v>
      </c>
      <c r="I37" s="9">
        <f t="shared" ref="I37" si="53">I38+I39</f>
        <v>44.825305019582871</v>
      </c>
      <c r="J37" s="9">
        <f t="shared" ref="J37" si="54">J38+J39</f>
        <v>73.216590508031885</v>
      </c>
      <c r="K37" s="9">
        <f t="shared" ref="K37" si="55">K38+K39</f>
        <v>93.039357386797789</v>
      </c>
      <c r="L37" s="9">
        <f t="shared" ref="L37" si="56">L38+L39</f>
        <v>11.675523958585634</v>
      </c>
      <c r="M37" s="9">
        <f t="shared" ref="M37" si="57">M38+M39</f>
        <v>31.755928589055848</v>
      </c>
      <c r="N37" s="9">
        <f t="shared" ref="N37" si="58">N38+N39</f>
        <v>52.309445202328106</v>
      </c>
    </row>
    <row r="38" spans="3:14" x14ac:dyDescent="0.25">
      <c r="C38" s="10" t="s">
        <v>0</v>
      </c>
      <c r="D38" s="21"/>
      <c r="E38" s="14">
        <v>16.554790531875209</v>
      </c>
      <c r="F38" s="14">
        <v>31.039726554828558</v>
      </c>
      <c r="G38" s="14">
        <v>33.474943651410769</v>
      </c>
      <c r="H38" s="14">
        <v>7.114819298067327</v>
      </c>
      <c r="I38" s="14">
        <v>21.306764698919455</v>
      </c>
      <c r="J38" s="14">
        <v>31.735850904867291</v>
      </c>
      <c r="K38" s="14">
        <v>40.212823931637608</v>
      </c>
      <c r="L38" s="14">
        <v>5.7329437458853016</v>
      </c>
      <c r="M38" s="14">
        <v>12.974718633907859</v>
      </c>
      <c r="N38" s="14">
        <v>22.810129406965668</v>
      </c>
    </row>
    <row r="39" spans="3:14" x14ac:dyDescent="0.25">
      <c r="C39" s="10" t="s">
        <v>1</v>
      </c>
      <c r="D39" s="21"/>
      <c r="E39" s="14">
        <v>9.0159630367123196</v>
      </c>
      <c r="F39" s="14">
        <v>14.16103850583916</v>
      </c>
      <c r="G39" s="14">
        <v>39.214200084787095</v>
      </c>
      <c r="H39" s="14">
        <v>9.3805685529677447</v>
      </c>
      <c r="I39" s="14">
        <v>23.518540320663419</v>
      </c>
      <c r="J39" s="14">
        <v>41.480739603164601</v>
      </c>
      <c r="K39" s="14">
        <v>52.826533455160181</v>
      </c>
      <c r="L39" s="14">
        <v>5.9425802127003324</v>
      </c>
      <c r="M39" s="14">
        <v>18.78120995514799</v>
      </c>
      <c r="N39" s="14">
        <v>29.499315795362438</v>
      </c>
    </row>
    <row r="40" spans="3:14" x14ac:dyDescent="0.25">
      <c r="C40" s="8" t="s">
        <v>16</v>
      </c>
      <c r="D40" s="21"/>
      <c r="E40" s="9">
        <f>E41+E42</f>
        <v>0</v>
      </c>
      <c r="F40" s="9">
        <f t="shared" ref="F40" si="59">F41+F42</f>
        <v>3.0583672880166346</v>
      </c>
      <c r="G40" s="9">
        <f t="shared" ref="G40" si="60">G41+G42</f>
        <v>3.8941213034231414</v>
      </c>
      <c r="H40" s="9">
        <f t="shared" ref="H40" si="61">H41+H42</f>
        <v>2.7486050792979753</v>
      </c>
      <c r="I40" s="9">
        <f t="shared" ref="I40" si="62">I41+I42</f>
        <v>2.255668800692241</v>
      </c>
      <c r="J40" s="9">
        <f t="shared" ref="J40" si="63">J41+J42</f>
        <v>2.370263444467358</v>
      </c>
      <c r="K40" s="9">
        <f t="shared" ref="K40" si="64">K41+K42</f>
        <v>2.3647622543956732</v>
      </c>
      <c r="L40" s="9">
        <f t="shared" ref="L40" si="65">L41+L42</f>
        <v>1.7063394026825769</v>
      </c>
      <c r="M40" s="9">
        <f t="shared" ref="M40" si="66">M41+M42</f>
        <v>1.7063394026825769</v>
      </c>
      <c r="N40" s="9">
        <f t="shared" ref="N40" si="67">N41+N42</f>
        <v>2.5397648506189379</v>
      </c>
    </row>
    <row r="41" spans="3:14" x14ac:dyDescent="0.25">
      <c r="C41" s="10" t="s">
        <v>17</v>
      </c>
      <c r="D41" s="21"/>
      <c r="E41" s="14">
        <v>0</v>
      </c>
      <c r="F41" s="14">
        <v>2.2464875287388595</v>
      </c>
      <c r="G41" s="14">
        <v>3.1924415503490273</v>
      </c>
      <c r="H41" s="14">
        <v>1.6307548045185911</v>
      </c>
      <c r="I41" s="14">
        <v>1.4121338622717272</v>
      </c>
      <c r="J41" s="14">
        <v>1.6500427853066921</v>
      </c>
      <c r="K41" s="14">
        <v>1.7042692275360054</v>
      </c>
      <c r="L41" s="14">
        <v>1.7063394026825769</v>
      </c>
      <c r="M41" s="14">
        <v>1.7063394026825769</v>
      </c>
      <c r="N41" s="14">
        <v>2.5397648506189379</v>
      </c>
    </row>
    <row r="42" spans="3:14" x14ac:dyDescent="0.25">
      <c r="C42" s="10" t="s">
        <v>2</v>
      </c>
      <c r="D42" s="21"/>
      <c r="E42" s="14">
        <v>0</v>
      </c>
      <c r="F42" s="14">
        <v>0.81187975927777511</v>
      </c>
      <c r="G42" s="14">
        <v>0.70167975307411401</v>
      </c>
      <c r="H42" s="14">
        <v>1.1178502747793841</v>
      </c>
      <c r="I42" s="14">
        <v>0.84353493842051375</v>
      </c>
      <c r="J42" s="14">
        <v>0.72022065916066602</v>
      </c>
      <c r="K42" s="14">
        <v>0.66049302685966793</v>
      </c>
      <c r="L42" s="14">
        <v>0</v>
      </c>
      <c r="M42" s="14">
        <v>0</v>
      </c>
      <c r="N42" s="14">
        <v>0</v>
      </c>
    </row>
    <row r="43" spans="3:14" x14ac:dyDescent="0.25">
      <c r="C43" s="8" t="s">
        <v>24</v>
      </c>
      <c r="D43" s="21"/>
      <c r="E43" s="9">
        <f>E44+E45</f>
        <v>0</v>
      </c>
      <c r="F43" s="9">
        <f t="shared" ref="F43" si="68">F44+F45</f>
        <v>0</v>
      </c>
      <c r="G43" s="9">
        <f t="shared" ref="G43" si="69">G44+G45</f>
        <v>0.13848091822978639</v>
      </c>
      <c r="H43" s="9">
        <f t="shared" ref="H43" si="70">H44+H45</f>
        <v>0.17520313562622336</v>
      </c>
      <c r="I43" s="9">
        <f t="shared" ref="I43" si="71">I44+I45</f>
        <v>0.34767537409919663</v>
      </c>
      <c r="J43" s="9">
        <f t="shared" ref="J43" si="72">J44+J45</f>
        <v>0.33090347890089589</v>
      </c>
      <c r="K43" s="9">
        <f t="shared" ref="K43" si="73">K44+K45</f>
        <v>0.32843372322506975</v>
      </c>
      <c r="L43" s="9">
        <f t="shared" ref="L43" si="74">L44+L45</f>
        <v>0</v>
      </c>
      <c r="M43" s="9">
        <f t="shared" ref="M43" si="75">M44+M45</f>
        <v>0</v>
      </c>
      <c r="N43" s="9">
        <f t="shared" ref="N43" si="76">N44+N45</f>
        <v>0</v>
      </c>
    </row>
    <row r="44" spans="3:14" x14ac:dyDescent="0.25">
      <c r="C44" s="10" t="s">
        <v>18</v>
      </c>
      <c r="D44" s="21"/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</row>
    <row r="45" spans="3:14" x14ac:dyDescent="0.25">
      <c r="C45" s="10" t="s">
        <v>19</v>
      </c>
      <c r="D45" s="21"/>
      <c r="E45" s="14">
        <v>0</v>
      </c>
      <c r="F45" s="14">
        <v>0</v>
      </c>
      <c r="G45" s="14">
        <v>0.13848091822978639</v>
      </c>
      <c r="H45" s="14">
        <v>0.17520313562622336</v>
      </c>
      <c r="I45" s="14">
        <v>0.34767537409919663</v>
      </c>
      <c r="J45" s="14">
        <v>0.33090347890089589</v>
      </c>
      <c r="K45" s="14">
        <v>0.32843372322506975</v>
      </c>
      <c r="L45" s="14">
        <v>0</v>
      </c>
      <c r="M45" s="14">
        <v>0</v>
      </c>
      <c r="N45" s="14">
        <v>0</v>
      </c>
    </row>
    <row r="46" spans="3:14" x14ac:dyDescent="0.25">
      <c r="C46" s="8" t="s">
        <v>25</v>
      </c>
      <c r="D46" s="21"/>
      <c r="E46" s="9">
        <f>E47+E48</f>
        <v>0</v>
      </c>
      <c r="F46" s="9">
        <f t="shared" ref="F46" si="77">F47+F48</f>
        <v>0</v>
      </c>
      <c r="G46" s="9">
        <f t="shared" ref="G46" si="78">G47+G48</f>
        <v>0</v>
      </c>
      <c r="H46" s="9">
        <f t="shared" ref="H46" si="79">H47+H48</f>
        <v>0</v>
      </c>
      <c r="I46" s="9">
        <f t="shared" ref="I46" si="80">I47+I48</f>
        <v>0</v>
      </c>
      <c r="J46" s="9">
        <f t="shared" ref="J46" si="81">J47+J48</f>
        <v>0</v>
      </c>
      <c r="K46" s="9">
        <f t="shared" ref="K46" si="82">K47+K48</f>
        <v>0</v>
      </c>
      <c r="L46" s="9">
        <f t="shared" ref="L46" si="83">L47+L48</f>
        <v>0</v>
      </c>
      <c r="M46" s="9">
        <f t="shared" ref="M46" si="84">M47+M48</f>
        <v>0</v>
      </c>
      <c r="N46" s="9">
        <f t="shared" ref="N46" si="85">N47+N48</f>
        <v>0</v>
      </c>
    </row>
    <row r="47" spans="3:14" x14ac:dyDescent="0.25">
      <c r="C47" s="10" t="s">
        <v>3</v>
      </c>
      <c r="D47" s="21"/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</row>
    <row r="48" spans="3:14" x14ac:dyDescent="0.25">
      <c r="C48" s="10" t="s">
        <v>4</v>
      </c>
      <c r="D48" s="21"/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</row>
    <row r="49" spans="3:14" x14ac:dyDescent="0.25">
      <c r="C49" s="8" t="s">
        <v>13</v>
      </c>
      <c r="D49" s="21"/>
      <c r="E49" s="9">
        <f>E50+E51</f>
        <v>0</v>
      </c>
      <c r="F49" s="9">
        <f t="shared" ref="F49" si="86">F50+F51</f>
        <v>0</v>
      </c>
      <c r="G49" s="9">
        <f t="shared" ref="G49" si="87">G50+G51</f>
        <v>0</v>
      </c>
      <c r="H49" s="9">
        <f t="shared" ref="H49" si="88">H50+H51</f>
        <v>0</v>
      </c>
      <c r="I49" s="9">
        <f t="shared" ref="I49" si="89">I50+I51</f>
        <v>0</v>
      </c>
      <c r="J49" s="9">
        <f t="shared" ref="J49" si="90">J50+J51</f>
        <v>0</v>
      </c>
      <c r="K49" s="9">
        <f t="shared" ref="K49" si="91">K50+K51</f>
        <v>0</v>
      </c>
      <c r="L49" s="9">
        <f t="shared" ref="L49" si="92">L50+L51</f>
        <v>0</v>
      </c>
      <c r="M49" s="9">
        <f t="shared" ref="M49" si="93">M50+M51</f>
        <v>0</v>
      </c>
      <c r="N49" s="9">
        <f t="shared" ref="N49" si="94">N50+N51</f>
        <v>0</v>
      </c>
    </row>
    <row r="50" spans="3:14" x14ac:dyDescent="0.25">
      <c r="C50" s="10" t="s">
        <v>5</v>
      </c>
      <c r="D50" s="21"/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3:14" x14ac:dyDescent="0.25">
      <c r="C51" s="10" t="s">
        <v>6</v>
      </c>
      <c r="D51" s="21"/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</row>
    <row r="52" spans="3:14" x14ac:dyDescent="0.25">
      <c r="C52" s="8" t="s">
        <v>14</v>
      </c>
      <c r="D52" s="21"/>
      <c r="E52" s="9">
        <f>E53+E54</f>
        <v>0</v>
      </c>
      <c r="F52" s="9">
        <f t="shared" ref="F52" si="95">F53+F54</f>
        <v>0.11869018839318621</v>
      </c>
      <c r="G52" s="9">
        <f t="shared" ref="G52" si="96">G53+G54</f>
        <v>0.31787604350385046</v>
      </c>
      <c r="H52" s="9">
        <f t="shared" ref="H52" si="97">H53+H54</f>
        <v>0</v>
      </c>
      <c r="I52" s="9">
        <f t="shared" ref="I52" si="98">I53+I54</f>
        <v>5.9685259205382287E-3</v>
      </c>
      <c r="J52" s="9">
        <f t="shared" ref="J52" si="99">J53+J54</f>
        <v>5.6363114219727282E-3</v>
      </c>
      <c r="K52" s="9">
        <f t="shared" ref="K52" si="100">K53+K54</f>
        <v>0.19744859717240365</v>
      </c>
      <c r="L52" s="9">
        <f t="shared" ref="L52" si="101">L53+L54</f>
        <v>0</v>
      </c>
      <c r="M52" s="9">
        <f t="shared" ref="M52" si="102">M53+M54</f>
        <v>0</v>
      </c>
      <c r="N52" s="9">
        <f t="shared" ref="N52" si="103">N53+N54</f>
        <v>0</v>
      </c>
    </row>
    <row r="53" spans="3:14" x14ac:dyDescent="0.25">
      <c r="C53" s="10" t="s">
        <v>7</v>
      </c>
      <c r="D53" s="21"/>
      <c r="E53" s="14">
        <v>0</v>
      </c>
      <c r="F53" s="14">
        <v>0.11869018839318621</v>
      </c>
      <c r="G53" s="14">
        <v>0.31787604350385046</v>
      </c>
      <c r="H53" s="14">
        <v>0</v>
      </c>
      <c r="I53" s="14">
        <v>5.9685259205382287E-3</v>
      </c>
      <c r="J53" s="14">
        <v>5.6363114219727282E-3</v>
      </c>
      <c r="K53" s="14">
        <v>5.5101934094624293E-3</v>
      </c>
      <c r="L53" s="14">
        <v>0</v>
      </c>
      <c r="M53" s="14">
        <v>0</v>
      </c>
      <c r="N53" s="14">
        <v>0</v>
      </c>
    </row>
    <row r="54" spans="3:14" x14ac:dyDescent="0.25">
      <c r="C54" s="10" t="s">
        <v>8</v>
      </c>
      <c r="D54" s="22"/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0.19193840376294122</v>
      </c>
      <c r="L54" s="14">
        <v>0</v>
      </c>
      <c r="M54" s="14">
        <v>0</v>
      </c>
      <c r="N54" s="14">
        <v>0</v>
      </c>
    </row>
    <row r="56" spans="3:14" ht="15.75" x14ac:dyDescent="0.25">
      <c r="D56" s="19" t="s">
        <v>26</v>
      </c>
      <c r="E56" s="19" t="s">
        <v>27</v>
      </c>
      <c r="F56" s="19" t="s">
        <v>31</v>
      </c>
      <c r="G56" s="19" t="s">
        <v>32</v>
      </c>
      <c r="H56" s="18" t="s">
        <v>30</v>
      </c>
      <c r="I56" s="18" t="s">
        <v>33</v>
      </c>
      <c r="J56" s="18" t="s">
        <v>34</v>
      </c>
      <c r="K56" s="18" t="s">
        <v>35</v>
      </c>
      <c r="L56" s="17" t="s">
        <v>36</v>
      </c>
      <c r="M56" s="17" t="s">
        <v>37</v>
      </c>
      <c r="N56" s="17" t="s">
        <v>38</v>
      </c>
    </row>
    <row r="57" spans="3:14" ht="18.75" x14ac:dyDescent="0.3">
      <c r="C57" s="6" t="s">
        <v>29</v>
      </c>
      <c r="D57" s="20" t="s">
        <v>28</v>
      </c>
      <c r="E57" s="7">
        <f>SUM(E58:E60)</f>
        <v>118.09448674343753</v>
      </c>
      <c r="F57" s="7">
        <f t="shared" ref="F57" si="104">SUM(F58:F60)</f>
        <v>230.2466715312826</v>
      </c>
      <c r="G57" s="7">
        <f t="shared" ref="G57" si="105">SUM(G58:G60)</f>
        <v>348.34949675832706</v>
      </c>
      <c r="H57" s="7">
        <f t="shared" ref="H57" si="106">SUM(H58:H60)</f>
        <v>48.323125807883109</v>
      </c>
      <c r="I57" s="7">
        <f t="shared" ref="I57" si="107">SUM(I58:I60)</f>
        <v>131.08796863540559</v>
      </c>
      <c r="J57" s="7">
        <f t="shared" ref="J57" si="108">SUM(J58:J60)</f>
        <v>195.61646150623133</v>
      </c>
      <c r="K57" s="7">
        <f t="shared" ref="K57" si="109">SUM(K58:K60)</f>
        <v>292.16014683732607</v>
      </c>
      <c r="L57" s="7">
        <f t="shared" ref="L57" si="110">SUM(L58:L60)</f>
        <v>52.951501628324046</v>
      </c>
      <c r="M57" s="7">
        <f t="shared" ref="M57" si="111">SUM(M58:M60)</f>
        <v>146.58796049099618</v>
      </c>
      <c r="N57" s="7">
        <f t="shared" ref="N57" si="112">SUM(N58:N60)</f>
        <v>197.05345795202817</v>
      </c>
    </row>
    <row r="58" spans="3:14" x14ac:dyDescent="0.25">
      <c r="C58" s="11" t="s">
        <v>9</v>
      </c>
      <c r="D58" s="21"/>
      <c r="E58" s="15">
        <v>117.63409071330631</v>
      </c>
      <c r="F58" s="15">
        <v>229.78627550115138</v>
      </c>
      <c r="G58" s="15">
        <v>333.2486678539006</v>
      </c>
      <c r="H58" s="15">
        <v>48.323125807883109</v>
      </c>
      <c r="I58" s="15">
        <v>131.08796863540559</v>
      </c>
      <c r="J58" s="15">
        <v>195.61646150623133</v>
      </c>
      <c r="K58" s="15">
        <v>291.96840810545217</v>
      </c>
      <c r="L58" s="15">
        <v>51.258725889354238</v>
      </c>
      <c r="M58" s="15">
        <v>144.38225772658575</v>
      </c>
      <c r="N58" s="15">
        <v>194.75448407101433</v>
      </c>
    </row>
    <row r="59" spans="3:14" x14ac:dyDescent="0.25">
      <c r="C59" s="11" t="s">
        <v>10</v>
      </c>
      <c r="D59" s="22"/>
      <c r="E59" s="15">
        <v>0</v>
      </c>
      <c r="F59" s="15">
        <v>0</v>
      </c>
      <c r="G59" s="15">
        <v>14.640432874295261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</row>
    <row r="60" spans="3:14" x14ac:dyDescent="0.25">
      <c r="C60" s="11" t="s">
        <v>11</v>
      </c>
      <c r="D60" s="12"/>
      <c r="E60" s="15">
        <v>0.46039603013122637</v>
      </c>
      <c r="F60" s="15">
        <v>0.46039603013122637</v>
      </c>
      <c r="G60" s="15">
        <v>0.46039603013122637</v>
      </c>
      <c r="H60" s="15">
        <v>0</v>
      </c>
      <c r="I60" s="15">
        <v>0</v>
      </c>
      <c r="J60" s="15">
        <v>0</v>
      </c>
      <c r="K60" s="15">
        <v>0.19173873187387311</v>
      </c>
      <c r="L60" s="15">
        <v>1.6927757389698099</v>
      </c>
      <c r="M60" s="15">
        <v>2.2057027644104314</v>
      </c>
      <c r="N60" s="15">
        <v>2.29897388101385</v>
      </c>
    </row>
    <row r="61" spans="3:14" x14ac:dyDescent="0.25">
      <c r="D61" s="3"/>
      <c r="E61" s="3"/>
      <c r="H61" s="3"/>
      <c r="I61" s="3"/>
      <c r="J61" s="3"/>
      <c r="K61" s="3"/>
      <c r="L61" s="3"/>
      <c r="M61" s="3"/>
      <c r="N61" s="3"/>
    </row>
    <row r="62" spans="3:14" ht="18.75" x14ac:dyDescent="0.3">
      <c r="C62" s="6" t="s">
        <v>23</v>
      </c>
      <c r="D62" s="16" t="s">
        <v>28</v>
      </c>
      <c r="E62" s="13">
        <f t="shared" ref="E62:N62" si="113">E36+E57</f>
        <v>143.66524031202505</v>
      </c>
      <c r="F62" s="13">
        <f t="shared" si="113"/>
        <v>278.62449406836015</v>
      </c>
      <c r="G62" s="13">
        <f t="shared" si="113"/>
        <v>425.38911875968171</v>
      </c>
      <c r="H62" s="13">
        <f t="shared" si="113"/>
        <v>67.742321873842371</v>
      </c>
      <c r="I62" s="13">
        <f t="shared" si="113"/>
        <v>178.52258635570044</v>
      </c>
      <c r="J62" s="13">
        <f t="shared" si="113"/>
        <v>271.5398552490534</v>
      </c>
      <c r="K62" s="13">
        <f t="shared" si="113"/>
        <v>388.09014879891703</v>
      </c>
      <c r="L62" s="13">
        <f t="shared" si="113"/>
        <v>66.333364989592255</v>
      </c>
      <c r="M62" s="13">
        <f t="shared" si="113"/>
        <v>180.05022848273461</v>
      </c>
      <c r="N62" s="13">
        <f t="shared" si="113"/>
        <v>251.90266800497523</v>
      </c>
    </row>
    <row r="65" spans="3:14" ht="18.75" x14ac:dyDescent="0.3">
      <c r="C65" s="1" t="s">
        <v>22</v>
      </c>
    </row>
    <row r="66" spans="3:14" ht="18.75" x14ac:dyDescent="0.3">
      <c r="C66" s="1"/>
      <c r="D66" s="19" t="s">
        <v>26</v>
      </c>
      <c r="E66" s="19" t="s">
        <v>27</v>
      </c>
      <c r="F66" s="19" t="s">
        <v>31</v>
      </c>
      <c r="G66" s="19" t="s">
        <v>32</v>
      </c>
      <c r="H66" s="18" t="s">
        <v>30</v>
      </c>
      <c r="I66" s="18" t="s">
        <v>33</v>
      </c>
      <c r="J66" s="18" t="s">
        <v>34</v>
      </c>
      <c r="K66" s="18" t="s">
        <v>35</v>
      </c>
      <c r="L66" s="17" t="s">
        <v>36</v>
      </c>
      <c r="M66" s="17" t="s">
        <v>37</v>
      </c>
      <c r="N66" s="17" t="s">
        <v>38</v>
      </c>
    </row>
    <row r="67" spans="3:14" ht="18.75" x14ac:dyDescent="0.3">
      <c r="C67" s="6" t="s">
        <v>15</v>
      </c>
      <c r="D67" s="20" t="s">
        <v>28</v>
      </c>
      <c r="E67" s="7">
        <f t="shared" ref="E67:N67" si="114">SUM(E68,E71,E74,E77,E80,E83)</f>
        <v>613.7712347553113</v>
      </c>
      <c r="F67" s="7">
        <f t="shared" si="114"/>
        <v>1515.251422129832</v>
      </c>
      <c r="G67" s="7">
        <f t="shared" si="114"/>
        <v>2351.1851607351077</v>
      </c>
      <c r="H67" s="7">
        <f t="shared" si="114"/>
        <v>723.60096347781484</v>
      </c>
      <c r="I67" s="7">
        <f t="shared" si="114"/>
        <v>1559.1372686072373</v>
      </c>
      <c r="J67" s="7">
        <f t="shared" si="114"/>
        <v>2448.6636501200869</v>
      </c>
      <c r="K67" s="7">
        <f t="shared" si="114"/>
        <v>3612.9357212643254</v>
      </c>
      <c r="L67" s="7">
        <f t="shared" si="114"/>
        <v>842.63297473277453</v>
      </c>
      <c r="M67" s="7">
        <f t="shared" si="114"/>
        <v>2086.2763504504151</v>
      </c>
      <c r="N67" s="7">
        <f t="shared" si="114"/>
        <v>3017.0407321367575</v>
      </c>
    </row>
    <row r="68" spans="3:14" s="2" customFormat="1" x14ac:dyDescent="0.25">
      <c r="C68" s="8" t="s">
        <v>12</v>
      </c>
      <c r="D68" s="21"/>
      <c r="E68" s="9">
        <f>E69+E70</f>
        <v>515.52686987604466</v>
      </c>
      <c r="F68" s="9">
        <f t="shared" ref="F68" si="115">F69+F70</f>
        <v>1335.185884865592</v>
      </c>
      <c r="G68" s="9">
        <f t="shared" ref="G68" si="116">G69+G70</f>
        <v>2161.7502468390949</v>
      </c>
      <c r="H68" s="9">
        <f t="shared" ref="H68" si="117">H69+H70</f>
        <v>663.7668498136386</v>
      </c>
      <c r="I68" s="9">
        <f t="shared" ref="I68" si="118">I69+I70</f>
        <v>1423.3937342862887</v>
      </c>
      <c r="J68" s="9">
        <f t="shared" ref="J68" si="119">J69+J70</f>
        <v>2232.6076491207068</v>
      </c>
      <c r="K68" s="9">
        <f t="shared" ref="K68" si="120">K69+K70</f>
        <v>3303.1903934958059</v>
      </c>
      <c r="L68" s="9">
        <f t="shared" ref="L68" si="121">L69+L70</f>
        <v>801.22767323768198</v>
      </c>
      <c r="M68" s="9">
        <f t="shared" ref="M68" si="122">M69+M70</f>
        <v>1998.1880034616547</v>
      </c>
      <c r="N68" s="9">
        <f t="shared" ref="N68" si="123">N69+N70</f>
        <v>2875.7135846297397</v>
      </c>
    </row>
    <row r="69" spans="3:14" x14ac:dyDescent="0.25">
      <c r="C69" s="10" t="s">
        <v>0</v>
      </c>
      <c r="D69" s="21"/>
      <c r="E69" s="14">
        <f t="shared" ref="E69:N69" si="124">E7+E38</f>
        <v>311.43354321528807</v>
      </c>
      <c r="F69" s="14">
        <f t="shared" si="124"/>
        <v>929.09788778042309</v>
      </c>
      <c r="G69" s="14">
        <f t="shared" si="124"/>
        <v>1308.9063024350517</v>
      </c>
      <c r="H69" s="14">
        <f t="shared" si="124"/>
        <v>448.6432556966825</v>
      </c>
      <c r="I69" s="14">
        <f t="shared" si="124"/>
        <v>930.58659237255085</v>
      </c>
      <c r="J69" s="14">
        <f t="shared" si="124"/>
        <v>1401.0385458095693</v>
      </c>
      <c r="K69" s="14">
        <f t="shared" si="124"/>
        <v>2087.6199152572754</v>
      </c>
      <c r="L69" s="14">
        <f t="shared" si="124"/>
        <v>463.88306239419455</v>
      </c>
      <c r="M69" s="14">
        <f t="shared" si="124"/>
        <v>1127.7600022001568</v>
      </c>
      <c r="N69" s="14">
        <f t="shared" si="124"/>
        <v>1590.4698522553736</v>
      </c>
    </row>
    <row r="70" spans="3:14" x14ac:dyDescent="0.25">
      <c r="C70" s="10" t="s">
        <v>1</v>
      </c>
      <c r="D70" s="21"/>
      <c r="E70" s="14">
        <f t="shared" ref="E70:N70" si="125">E8+E39</f>
        <v>204.09332666075659</v>
      </c>
      <c r="F70" s="14">
        <f t="shared" si="125"/>
        <v>406.08799708516904</v>
      </c>
      <c r="G70" s="14">
        <f t="shared" si="125"/>
        <v>852.8439444040431</v>
      </c>
      <c r="H70" s="14">
        <f t="shared" si="125"/>
        <v>215.12359411695616</v>
      </c>
      <c r="I70" s="14">
        <f t="shared" si="125"/>
        <v>492.80714191373795</v>
      </c>
      <c r="J70" s="14">
        <f t="shared" si="125"/>
        <v>831.5691033111375</v>
      </c>
      <c r="K70" s="14">
        <f t="shared" si="125"/>
        <v>1215.5704782385305</v>
      </c>
      <c r="L70" s="14">
        <f t="shared" si="125"/>
        <v>337.34461084348743</v>
      </c>
      <c r="M70" s="14">
        <f t="shared" si="125"/>
        <v>870.42800126149803</v>
      </c>
      <c r="N70" s="14">
        <f t="shared" si="125"/>
        <v>1285.2437323743661</v>
      </c>
    </row>
    <row r="71" spans="3:14" x14ac:dyDescent="0.25">
      <c r="C71" s="8" t="s">
        <v>16</v>
      </c>
      <c r="D71" s="21"/>
      <c r="E71" s="9">
        <f>E72+E73</f>
        <v>41.795333685312571</v>
      </c>
      <c r="F71" s="9">
        <f t="shared" ref="F71" si="126">F72+F73</f>
        <v>115.19719445948597</v>
      </c>
      <c r="G71" s="9">
        <f t="shared" ref="G71" si="127">G72+G73</f>
        <v>116.10367828773465</v>
      </c>
      <c r="H71" s="9">
        <f t="shared" ref="H71" si="128">H72+H73</f>
        <v>43.052660017183101</v>
      </c>
      <c r="I71" s="9">
        <f t="shared" ref="I71" si="129">I72+I73</f>
        <v>109.93515715239879</v>
      </c>
      <c r="J71" s="9">
        <f t="shared" ref="J71" si="130">J72+J73</f>
        <v>183.70669739755348</v>
      </c>
      <c r="K71" s="9">
        <f t="shared" ref="K71" si="131">K72+K73</f>
        <v>270.61155707648379</v>
      </c>
      <c r="L71" s="9">
        <f t="shared" ref="L71" si="132">L72+L73</f>
        <v>35.102330986662835</v>
      </c>
      <c r="M71" s="9">
        <f t="shared" ref="M71" si="133">M72+M73</f>
        <v>63.385156229183814</v>
      </c>
      <c r="N71" s="9">
        <f t="shared" ref="N71" si="134">N72+N73</f>
        <v>109.0886254516461</v>
      </c>
    </row>
    <row r="72" spans="3:14" x14ac:dyDescent="0.25">
      <c r="C72" s="10" t="s">
        <v>17</v>
      </c>
      <c r="D72" s="21"/>
      <c r="E72" s="14">
        <f t="shared" ref="E72:N72" si="135">E10+E41</f>
        <v>39.323034424792091</v>
      </c>
      <c r="F72" s="14">
        <f t="shared" si="135"/>
        <v>110.84716129662202</v>
      </c>
      <c r="G72" s="14">
        <f t="shared" si="135"/>
        <v>112.15323415987862</v>
      </c>
      <c r="H72" s="14">
        <f t="shared" si="135"/>
        <v>41.455094591282887</v>
      </c>
      <c r="I72" s="14">
        <f t="shared" si="135"/>
        <v>108.66397183813928</v>
      </c>
      <c r="J72" s="14">
        <f t="shared" si="135"/>
        <v>182.57400854198721</v>
      </c>
      <c r="K72" s="14">
        <f t="shared" si="135"/>
        <v>268.58391006337638</v>
      </c>
      <c r="L72" s="14">
        <f t="shared" si="135"/>
        <v>35.102330986662835</v>
      </c>
      <c r="M72" s="14">
        <f t="shared" si="135"/>
        <v>62.999117713565624</v>
      </c>
      <c r="N72" s="14">
        <f t="shared" si="135"/>
        <v>93.408132361587505</v>
      </c>
    </row>
    <row r="73" spans="3:14" x14ac:dyDescent="0.25">
      <c r="C73" s="10" t="s">
        <v>2</v>
      </c>
      <c r="D73" s="21"/>
      <c r="E73" s="14">
        <f t="shared" ref="E73:N73" si="136">E11+E42</f>
        <v>2.4722992605204812</v>
      </c>
      <c r="F73" s="14">
        <f t="shared" si="136"/>
        <v>4.3500331628639479</v>
      </c>
      <c r="G73" s="14">
        <f t="shared" si="136"/>
        <v>3.9504441278560236</v>
      </c>
      <c r="H73" s="14">
        <f t="shared" si="136"/>
        <v>1.5975654259002108</v>
      </c>
      <c r="I73" s="14">
        <f t="shared" si="136"/>
        <v>1.2711853142595111</v>
      </c>
      <c r="J73" s="14">
        <f t="shared" si="136"/>
        <v>1.1326888555662662</v>
      </c>
      <c r="K73" s="14">
        <f t="shared" si="136"/>
        <v>2.0276470131074338</v>
      </c>
      <c r="L73" s="14">
        <f t="shared" si="136"/>
        <v>0</v>
      </c>
      <c r="M73" s="14">
        <f t="shared" si="136"/>
        <v>0.38603851561818969</v>
      </c>
      <c r="N73" s="14">
        <f t="shared" si="136"/>
        <v>15.680493090058594</v>
      </c>
    </row>
    <row r="74" spans="3:14" x14ac:dyDescent="0.25">
      <c r="C74" s="8" t="s">
        <v>24</v>
      </c>
      <c r="D74" s="21"/>
      <c r="E74" s="9">
        <f>E75+E76</f>
        <v>0</v>
      </c>
      <c r="F74" s="9">
        <f t="shared" ref="F74" si="137">F75+F76</f>
        <v>0</v>
      </c>
      <c r="G74" s="9">
        <f t="shared" ref="G74" si="138">G75+G76</f>
        <v>1.7324777649285585</v>
      </c>
      <c r="H74" s="9">
        <f t="shared" ref="H74" si="139">H75+H76</f>
        <v>6.3345901186138907</v>
      </c>
      <c r="I74" s="9">
        <f t="shared" ref="I74" si="140">I75+I76</f>
        <v>11.147036179494055</v>
      </c>
      <c r="J74" s="9">
        <f t="shared" ref="J74" si="141">J75+J76</f>
        <v>10.81782008584587</v>
      </c>
      <c r="K74" s="9">
        <f t="shared" ref="K74" si="142">K75+K76</f>
        <v>14.628933960422991</v>
      </c>
      <c r="L74" s="9">
        <f t="shared" ref="L74" si="143">L75+L76</f>
        <v>3.6530852075883247</v>
      </c>
      <c r="M74" s="9">
        <f t="shared" ref="M74" si="144">M75+M76</f>
        <v>4.6321241937291404</v>
      </c>
      <c r="N74" s="9">
        <f t="shared" ref="N74" si="145">N75+N76</f>
        <v>8.836060986273365</v>
      </c>
    </row>
    <row r="75" spans="3:14" x14ac:dyDescent="0.25">
      <c r="C75" s="10" t="s">
        <v>18</v>
      </c>
      <c r="D75" s="21"/>
      <c r="E75" s="14">
        <f t="shared" ref="E75:N75" si="146">E13+E44</f>
        <v>0</v>
      </c>
      <c r="F75" s="14">
        <f t="shared" si="146"/>
        <v>0</v>
      </c>
      <c r="G75" s="14">
        <f t="shared" si="146"/>
        <v>0</v>
      </c>
      <c r="H75" s="14">
        <f t="shared" si="146"/>
        <v>3.5068169254013015</v>
      </c>
      <c r="I75" s="14">
        <f t="shared" si="146"/>
        <v>4.7267684663718796</v>
      </c>
      <c r="J75" s="14">
        <f t="shared" si="146"/>
        <v>4.5952562014509155</v>
      </c>
      <c r="K75" s="14">
        <f t="shared" si="146"/>
        <v>7.8402721413163068</v>
      </c>
      <c r="L75" s="14">
        <f t="shared" si="146"/>
        <v>3.6530852075883247</v>
      </c>
      <c r="M75" s="14">
        <f t="shared" si="146"/>
        <v>4.6321241937291404</v>
      </c>
      <c r="N75" s="14">
        <f t="shared" si="146"/>
        <v>8.836060986273365</v>
      </c>
    </row>
    <row r="76" spans="3:14" x14ac:dyDescent="0.25">
      <c r="C76" s="10" t="s">
        <v>19</v>
      </c>
      <c r="D76" s="21"/>
      <c r="E76" s="14">
        <f t="shared" ref="E76:N76" si="147">E14+E45</f>
        <v>0</v>
      </c>
      <c r="F76" s="14">
        <f t="shared" si="147"/>
        <v>0</v>
      </c>
      <c r="G76" s="14">
        <f t="shared" si="147"/>
        <v>1.7324777649285585</v>
      </c>
      <c r="H76" s="14">
        <f t="shared" si="147"/>
        <v>2.8277731932125896</v>
      </c>
      <c r="I76" s="14">
        <f t="shared" si="147"/>
        <v>6.4202677131221755</v>
      </c>
      <c r="J76" s="14">
        <f t="shared" si="147"/>
        <v>6.2225638843949547</v>
      </c>
      <c r="K76" s="14">
        <f t="shared" si="147"/>
        <v>6.7886618191066832</v>
      </c>
      <c r="L76" s="14">
        <f t="shared" si="147"/>
        <v>0</v>
      </c>
      <c r="M76" s="14">
        <f t="shared" si="147"/>
        <v>0</v>
      </c>
      <c r="N76" s="14">
        <f t="shared" si="147"/>
        <v>0</v>
      </c>
    </row>
    <row r="77" spans="3:14" x14ac:dyDescent="0.25">
      <c r="C77" s="8" t="s">
        <v>25</v>
      </c>
      <c r="D77" s="21"/>
      <c r="E77" s="9">
        <f>E78+E79</f>
        <v>0</v>
      </c>
      <c r="F77" s="9">
        <f t="shared" ref="F77" si="148">F78+F79</f>
        <v>0</v>
      </c>
      <c r="G77" s="9">
        <f t="shared" ref="G77" si="149">G78+G79</f>
        <v>2.4982440036901821</v>
      </c>
      <c r="H77" s="9">
        <f t="shared" ref="H77" si="150">H78+H79</f>
        <v>0</v>
      </c>
      <c r="I77" s="9">
        <f t="shared" ref="I77" si="151">I78+I79</f>
        <v>1.0855649653721806</v>
      </c>
      <c r="J77" s="9">
        <f t="shared" ref="J77" si="152">J78+J79</f>
        <v>1.8483206941085082</v>
      </c>
      <c r="K77" s="9">
        <f t="shared" ref="K77" si="153">K78+K79</f>
        <v>2.0329296136757642</v>
      </c>
      <c r="L77" s="9">
        <f t="shared" ref="L77" si="154">L78+L79</f>
        <v>0</v>
      </c>
      <c r="M77" s="9">
        <f t="shared" ref="M77" si="155">M78+M79</f>
        <v>7.4765819783351875</v>
      </c>
      <c r="N77" s="9">
        <f t="shared" ref="N77" si="156">N78+N79</f>
        <v>7.4765819783351875</v>
      </c>
    </row>
    <row r="78" spans="3:14" x14ac:dyDescent="0.25">
      <c r="C78" s="10" t="s">
        <v>3</v>
      </c>
      <c r="D78" s="21"/>
      <c r="E78" s="14">
        <f t="shared" ref="E78:N78" si="157">E16+E47</f>
        <v>0</v>
      </c>
      <c r="F78" s="14">
        <f t="shared" si="157"/>
        <v>0</v>
      </c>
      <c r="G78" s="14">
        <f t="shared" si="157"/>
        <v>0</v>
      </c>
      <c r="H78" s="14">
        <f t="shared" si="157"/>
        <v>0</v>
      </c>
      <c r="I78" s="14">
        <f t="shared" si="157"/>
        <v>1.0855649653721806</v>
      </c>
      <c r="J78" s="14">
        <f t="shared" si="157"/>
        <v>1.0798502358502209</v>
      </c>
      <c r="K78" s="14">
        <f t="shared" si="157"/>
        <v>1.0913613911706515</v>
      </c>
      <c r="L78" s="14">
        <f t="shared" si="157"/>
        <v>0</v>
      </c>
      <c r="M78" s="14">
        <f t="shared" si="157"/>
        <v>7.4765819783351875</v>
      </c>
      <c r="N78" s="14">
        <f t="shared" si="157"/>
        <v>7.4765819783351875</v>
      </c>
    </row>
    <row r="79" spans="3:14" x14ac:dyDescent="0.25">
      <c r="C79" s="10" t="s">
        <v>4</v>
      </c>
      <c r="D79" s="21"/>
      <c r="E79" s="14">
        <f t="shared" ref="E79:N79" si="158">E17+E48</f>
        <v>0</v>
      </c>
      <c r="F79" s="14">
        <f t="shared" si="158"/>
        <v>0</v>
      </c>
      <c r="G79" s="14">
        <f t="shared" si="158"/>
        <v>2.4982440036901821</v>
      </c>
      <c r="H79" s="14">
        <f t="shared" si="158"/>
        <v>0</v>
      </c>
      <c r="I79" s="14">
        <f t="shared" si="158"/>
        <v>0</v>
      </c>
      <c r="J79" s="14">
        <f t="shared" si="158"/>
        <v>0.76847045825828741</v>
      </c>
      <c r="K79" s="14">
        <f t="shared" si="158"/>
        <v>0.94156822250511263</v>
      </c>
      <c r="L79" s="14">
        <f t="shared" si="158"/>
        <v>0</v>
      </c>
      <c r="M79" s="14">
        <f t="shared" si="158"/>
        <v>0</v>
      </c>
      <c r="N79" s="14">
        <f t="shared" si="158"/>
        <v>0</v>
      </c>
    </row>
    <row r="80" spans="3:14" x14ac:dyDescent="0.25">
      <c r="C80" s="8" t="s">
        <v>13</v>
      </c>
      <c r="D80" s="21"/>
      <c r="E80" s="9">
        <f>E81+E82</f>
        <v>55.966579401844136</v>
      </c>
      <c r="F80" s="9">
        <f t="shared" ref="F80" si="159">F81+F82</f>
        <v>62.212985286688358</v>
      </c>
      <c r="G80" s="9">
        <f t="shared" ref="G80" si="160">G81+G82</f>
        <v>62.212985286688358</v>
      </c>
      <c r="H80" s="9">
        <f t="shared" ref="H80" si="161">H81+H82</f>
        <v>7.6452343231235123</v>
      </c>
      <c r="I80" s="9">
        <f t="shared" ref="I80" si="162">I81+I82</f>
        <v>7.7877798518324495</v>
      </c>
      <c r="J80" s="9">
        <f t="shared" ref="J80" si="163">J81+J82</f>
        <v>11.052767208881178</v>
      </c>
      <c r="K80" s="9">
        <f t="shared" ref="K80" si="164">K81+K82</f>
        <v>10.957864691033006</v>
      </c>
      <c r="L80" s="9">
        <f t="shared" ref="L80" si="165">L81+L82</f>
        <v>0</v>
      </c>
      <c r="M80" s="9">
        <f t="shared" ref="M80" si="166">M81+M82</f>
        <v>8.6973513698098248</v>
      </c>
      <c r="N80" s="9">
        <f t="shared" ref="N80" si="167">N81+N82</f>
        <v>9.6288691745721149</v>
      </c>
    </row>
    <row r="81" spans="3:14" x14ac:dyDescent="0.25">
      <c r="C81" s="10" t="s">
        <v>5</v>
      </c>
      <c r="D81" s="21"/>
      <c r="E81" s="14">
        <f t="shared" ref="E81:N81" si="168">E19+E50</f>
        <v>55.966579401844136</v>
      </c>
      <c r="F81" s="14">
        <f t="shared" si="168"/>
        <v>62.212985286688358</v>
      </c>
      <c r="G81" s="14">
        <f t="shared" si="168"/>
        <v>62.212985286688358</v>
      </c>
      <c r="H81" s="14">
        <f t="shared" si="168"/>
        <v>4.6755757698641087</v>
      </c>
      <c r="I81" s="14">
        <f t="shared" si="168"/>
        <v>4.7627519625045558</v>
      </c>
      <c r="J81" s="14">
        <f t="shared" si="168"/>
        <v>8.0756314394224535</v>
      </c>
      <c r="K81" s="14">
        <f t="shared" si="168"/>
        <v>8.1313001507491389</v>
      </c>
      <c r="L81" s="14">
        <f t="shared" si="168"/>
        <v>0</v>
      </c>
      <c r="M81" s="14">
        <f t="shared" si="168"/>
        <v>8.6973513698098248</v>
      </c>
      <c r="N81" s="14">
        <f t="shared" si="168"/>
        <v>9.6288691745721149</v>
      </c>
    </row>
    <row r="82" spans="3:14" x14ac:dyDescent="0.25">
      <c r="C82" s="10" t="s">
        <v>6</v>
      </c>
      <c r="D82" s="21"/>
      <c r="E82" s="14">
        <f t="shared" ref="E82:N82" si="169">E20+E51</f>
        <v>0</v>
      </c>
      <c r="F82" s="14">
        <f t="shared" si="169"/>
        <v>0</v>
      </c>
      <c r="G82" s="14">
        <f t="shared" si="169"/>
        <v>0</v>
      </c>
      <c r="H82" s="14">
        <f t="shared" si="169"/>
        <v>2.9696585532594035</v>
      </c>
      <c r="I82" s="14">
        <f t="shared" si="169"/>
        <v>3.0250278893278937</v>
      </c>
      <c r="J82" s="14">
        <f t="shared" si="169"/>
        <v>2.9771357694587248</v>
      </c>
      <c r="K82" s="14">
        <f t="shared" si="169"/>
        <v>2.8265645402838673</v>
      </c>
      <c r="L82" s="14">
        <f t="shared" si="169"/>
        <v>0</v>
      </c>
      <c r="M82" s="14">
        <f t="shared" si="169"/>
        <v>0</v>
      </c>
      <c r="N82" s="14">
        <f t="shared" si="169"/>
        <v>0</v>
      </c>
    </row>
    <row r="83" spans="3:14" x14ac:dyDescent="0.25">
      <c r="C83" s="8" t="s">
        <v>14</v>
      </c>
      <c r="D83" s="21"/>
      <c r="E83" s="9">
        <f>E84+E85</f>
        <v>0.48245179210991079</v>
      </c>
      <c r="F83" s="9">
        <f t="shared" ref="F83" si="170">F84+F85</f>
        <v>2.6553575180656859</v>
      </c>
      <c r="G83" s="9">
        <f t="shared" ref="G83" si="171">G84+G85</f>
        <v>6.8875285529712036</v>
      </c>
      <c r="H83" s="9">
        <f t="shared" ref="H83" si="172">H84+H85</f>
        <v>2.8016292052557117</v>
      </c>
      <c r="I83" s="9">
        <f t="shared" ref="I83" si="173">I84+I85</f>
        <v>5.7879961718509838</v>
      </c>
      <c r="J83" s="9">
        <f t="shared" ref="J83" si="174">J84+J85</f>
        <v>8.6303956129910215</v>
      </c>
      <c r="K83" s="9">
        <f t="shared" ref="K83" si="175">K84+K85</f>
        <v>11.514042426903698</v>
      </c>
      <c r="L83" s="9">
        <f t="shared" ref="L83" si="176">L84+L85</f>
        <v>2.6498853008413055</v>
      </c>
      <c r="M83" s="9">
        <f t="shared" ref="M83" si="177">M84+M85</f>
        <v>3.8971332177023896</v>
      </c>
      <c r="N83" s="9">
        <f t="shared" ref="N83" si="178">N84+N85</f>
        <v>6.2970099161906576</v>
      </c>
    </row>
    <row r="84" spans="3:14" x14ac:dyDescent="0.25">
      <c r="C84" s="10" t="s">
        <v>7</v>
      </c>
      <c r="D84" s="21"/>
      <c r="E84" s="14">
        <f t="shared" ref="E84:N84" si="179">E22+E53</f>
        <v>0.48245179210991079</v>
      </c>
      <c r="F84" s="14">
        <f t="shared" si="179"/>
        <v>2.6553575180656859</v>
      </c>
      <c r="G84" s="14">
        <f t="shared" si="179"/>
        <v>6.8875285529712036</v>
      </c>
      <c r="H84" s="14">
        <f t="shared" si="179"/>
        <v>2.8016292052557117</v>
      </c>
      <c r="I84" s="14">
        <f t="shared" si="179"/>
        <v>5.7879961718509838</v>
      </c>
      <c r="J84" s="14">
        <f t="shared" si="179"/>
        <v>8.6303956129910215</v>
      </c>
      <c r="K84" s="14">
        <f t="shared" si="179"/>
        <v>11.322104023140756</v>
      </c>
      <c r="L84" s="14">
        <f t="shared" si="179"/>
        <v>2.6498853008413055</v>
      </c>
      <c r="M84" s="14">
        <f t="shared" si="179"/>
        <v>3.8971332177023896</v>
      </c>
      <c r="N84" s="14">
        <f t="shared" si="179"/>
        <v>6.2970099161906576</v>
      </c>
    </row>
    <row r="85" spans="3:14" x14ac:dyDescent="0.25">
      <c r="C85" s="10" t="s">
        <v>8</v>
      </c>
      <c r="D85" s="22"/>
      <c r="E85" s="14">
        <f t="shared" ref="E85:N85" si="180">E23+E54</f>
        <v>0</v>
      </c>
      <c r="F85" s="14">
        <f t="shared" si="180"/>
        <v>0</v>
      </c>
      <c r="G85" s="14">
        <f t="shared" si="180"/>
        <v>0</v>
      </c>
      <c r="H85" s="14">
        <f t="shared" si="180"/>
        <v>0</v>
      </c>
      <c r="I85" s="14">
        <f t="shared" si="180"/>
        <v>0</v>
      </c>
      <c r="J85" s="14">
        <f t="shared" si="180"/>
        <v>0</v>
      </c>
      <c r="K85" s="14">
        <f t="shared" si="180"/>
        <v>0.19193840376294122</v>
      </c>
      <c r="L85" s="14">
        <f t="shared" si="180"/>
        <v>0</v>
      </c>
      <c r="M85" s="14">
        <f t="shared" si="180"/>
        <v>0</v>
      </c>
      <c r="N85" s="14">
        <f t="shared" si="180"/>
        <v>0</v>
      </c>
    </row>
    <row r="87" spans="3:14" ht="15.75" x14ac:dyDescent="0.25">
      <c r="D87" s="19" t="s">
        <v>26</v>
      </c>
      <c r="E87" s="19" t="s">
        <v>27</v>
      </c>
      <c r="F87" s="19" t="s">
        <v>31</v>
      </c>
      <c r="G87" s="19" t="s">
        <v>32</v>
      </c>
      <c r="H87" s="18" t="s">
        <v>30</v>
      </c>
      <c r="I87" s="18" t="s">
        <v>33</v>
      </c>
      <c r="J87" s="18" t="s">
        <v>34</v>
      </c>
      <c r="K87" s="18" t="s">
        <v>35</v>
      </c>
      <c r="L87" s="17" t="s">
        <v>36</v>
      </c>
      <c r="M87" s="17" t="s">
        <v>37</v>
      </c>
      <c r="N87" s="17" t="s">
        <v>38</v>
      </c>
    </row>
    <row r="88" spans="3:14" ht="18.75" x14ac:dyDescent="0.3">
      <c r="C88" s="6" t="s">
        <v>29</v>
      </c>
      <c r="D88" s="20" t="s">
        <v>28</v>
      </c>
      <c r="E88" s="7">
        <f>SUM(E89:E91)</f>
        <v>660.85464024536395</v>
      </c>
      <c r="F88" s="7">
        <f t="shared" ref="F88" si="181">SUM(F89:F91)</f>
        <v>1071.8971148547664</v>
      </c>
      <c r="G88" s="7">
        <f t="shared" ref="G88" si="182">SUM(G89:G91)</f>
        <v>1480.0823299954902</v>
      </c>
      <c r="H88" s="7">
        <f t="shared" ref="H88" si="183">SUM(H89:H91)</f>
        <v>219.70245057897108</v>
      </c>
      <c r="I88" s="7">
        <f t="shared" ref="I88" si="184">SUM(I89:I91)</f>
        <v>495.12888368737396</v>
      </c>
      <c r="J88" s="7">
        <f t="shared" ref="J88" si="185">SUM(J89:J91)</f>
        <v>692.67059022376259</v>
      </c>
      <c r="K88" s="7">
        <f t="shared" ref="K88" si="186">SUM(K89:K91)</f>
        <v>953.37013847373419</v>
      </c>
      <c r="L88" s="7">
        <f t="shared" ref="L88" si="187">SUM(L89:L91)</f>
        <v>136.78058037705301</v>
      </c>
      <c r="M88" s="7">
        <f t="shared" ref="M88" si="188">SUM(M89:M91)</f>
        <v>359.48221002780218</v>
      </c>
      <c r="N88" s="7">
        <f t="shared" ref="N88" si="189">SUM(N89:N91)</f>
        <v>531.40077174413636</v>
      </c>
    </row>
    <row r="89" spans="3:14" x14ac:dyDescent="0.25">
      <c r="C89" s="11" t="s">
        <v>9</v>
      </c>
      <c r="D89" s="21"/>
      <c r="E89" s="14">
        <f t="shared" ref="E89:N89" si="190">E27+E58</f>
        <v>659.46383762917731</v>
      </c>
      <c r="F89" s="14">
        <f t="shared" si="190"/>
        <v>1069.12454692649</v>
      </c>
      <c r="G89" s="14">
        <f t="shared" si="190"/>
        <v>1462.7025521347223</v>
      </c>
      <c r="H89" s="14">
        <f t="shared" si="190"/>
        <v>217.79339587828468</v>
      </c>
      <c r="I89" s="14">
        <f t="shared" si="190"/>
        <v>491.97810004296821</v>
      </c>
      <c r="J89" s="14">
        <f t="shared" si="190"/>
        <v>687.34902296492601</v>
      </c>
      <c r="K89" s="14">
        <f t="shared" si="190"/>
        <v>946.38083652458681</v>
      </c>
      <c r="L89" s="14">
        <f t="shared" si="190"/>
        <v>132.61110925083898</v>
      </c>
      <c r="M89" s="14">
        <f t="shared" si="190"/>
        <v>353.41882482655336</v>
      </c>
      <c r="N89" s="14">
        <f t="shared" si="190"/>
        <v>522.69266560349377</v>
      </c>
    </row>
    <row r="90" spans="3:14" x14ac:dyDescent="0.25">
      <c r="C90" s="11" t="s">
        <v>10</v>
      </c>
      <c r="D90" s="22"/>
      <c r="E90" s="14">
        <f t="shared" ref="E90:N90" si="191">E28+E59</f>
        <v>8.036205416778891E-2</v>
      </c>
      <c r="F90" s="14">
        <f t="shared" si="191"/>
        <v>0.53602689563559502</v>
      </c>
      <c r="G90" s="14">
        <f t="shared" si="191"/>
        <v>14.640432874295261</v>
      </c>
      <c r="H90" s="14">
        <f t="shared" si="191"/>
        <v>0</v>
      </c>
      <c r="I90" s="14">
        <f t="shared" si="191"/>
        <v>0</v>
      </c>
      <c r="J90" s="14">
        <f t="shared" si="191"/>
        <v>0</v>
      </c>
      <c r="K90" s="14">
        <f t="shared" si="191"/>
        <v>0</v>
      </c>
      <c r="L90" s="14">
        <f t="shared" si="191"/>
        <v>0</v>
      </c>
      <c r="M90" s="14">
        <f t="shared" si="191"/>
        <v>0</v>
      </c>
      <c r="N90" s="14">
        <f t="shared" si="191"/>
        <v>0</v>
      </c>
    </row>
    <row r="91" spans="3:14" x14ac:dyDescent="0.25">
      <c r="C91" s="11" t="s">
        <v>11</v>
      </c>
      <c r="D91" s="12"/>
      <c r="E91" s="14">
        <f t="shared" ref="E91:N91" si="192">E29+E60</f>
        <v>1.3104405620187733</v>
      </c>
      <c r="F91" s="14">
        <f t="shared" si="192"/>
        <v>2.236541032640853</v>
      </c>
      <c r="G91" s="14">
        <f t="shared" si="192"/>
        <v>2.7393449864725605</v>
      </c>
      <c r="H91" s="14">
        <f t="shared" si="192"/>
        <v>1.9090547006864025</v>
      </c>
      <c r="I91" s="14">
        <f t="shared" si="192"/>
        <v>3.1507836444057511</v>
      </c>
      <c r="J91" s="14">
        <f t="shared" si="192"/>
        <v>5.3215672588366196</v>
      </c>
      <c r="K91" s="14">
        <f t="shared" si="192"/>
        <v>6.9893019491473609</v>
      </c>
      <c r="L91" s="14">
        <f t="shared" si="192"/>
        <v>4.1694711262140309</v>
      </c>
      <c r="M91" s="14">
        <f t="shared" si="192"/>
        <v>6.0633852012488187</v>
      </c>
      <c r="N91" s="14">
        <f t="shared" si="192"/>
        <v>8.7081061406425757</v>
      </c>
    </row>
    <row r="92" spans="3:14" x14ac:dyDescent="0.25">
      <c r="D92" s="3"/>
      <c r="E92" s="3"/>
      <c r="H92" s="3"/>
      <c r="I92" s="3"/>
      <c r="J92" s="3"/>
      <c r="K92" s="3"/>
      <c r="L92" s="3"/>
      <c r="M92" s="3"/>
      <c r="N92" s="3"/>
    </row>
    <row r="93" spans="3:14" ht="18.75" x14ac:dyDescent="0.3">
      <c r="C93" s="6" t="s">
        <v>23</v>
      </c>
      <c r="D93" s="16" t="s">
        <v>28</v>
      </c>
      <c r="E93" s="13">
        <f t="shared" ref="E93:N93" si="193">E67+E88</f>
        <v>1274.6258750006753</v>
      </c>
      <c r="F93" s="13">
        <f t="shared" si="193"/>
        <v>2587.1485369845986</v>
      </c>
      <c r="G93" s="13">
        <f t="shared" si="193"/>
        <v>3831.2674907305982</v>
      </c>
      <c r="H93" s="13">
        <f t="shared" si="193"/>
        <v>943.30341405678587</v>
      </c>
      <c r="I93" s="13">
        <f t="shared" si="193"/>
        <v>2054.2661522946114</v>
      </c>
      <c r="J93" s="13">
        <f t="shared" si="193"/>
        <v>3141.3342403438496</v>
      </c>
      <c r="K93" s="13">
        <f t="shared" si="193"/>
        <v>4566.3058597380596</v>
      </c>
      <c r="L93" s="13">
        <f t="shared" si="193"/>
        <v>979.41355510982748</v>
      </c>
      <c r="M93" s="13">
        <f t="shared" si="193"/>
        <v>2445.7585604782171</v>
      </c>
      <c r="N93" s="13">
        <f t="shared" si="193"/>
        <v>3548.4415038808938</v>
      </c>
    </row>
    <row r="95" spans="3:14" x14ac:dyDescent="0.25">
      <c r="C95" s="2" t="s">
        <v>39</v>
      </c>
    </row>
  </sheetData>
  <mergeCells count="6">
    <mergeCell ref="D88:D90"/>
    <mergeCell ref="D5:D23"/>
    <mergeCell ref="D26:D28"/>
    <mergeCell ref="D36:D54"/>
    <mergeCell ref="D67:D85"/>
    <mergeCell ref="D57:D5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3CD07A90-4C5E-4EEB-A48E-CB7E3D8C283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2024-12-04T10:35:54Z</dcterms:created>
  <dcterms:modified xsi:type="dcterms:W3CDTF">2025-02-05T13:04:10Z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d3c7819b-1810-4592-813a-065f28db1f98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