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1-2025\"/>
    </mc:Choice>
  </mc:AlternateContent>
  <xr:revisionPtr revIDLastSave="0" documentId="8_{33991E0E-D73F-4B40-A40C-EC9A5EFB35EA}" xr6:coauthVersionLast="47" xr6:coauthVersionMax="47" xr10:uidLastSave="{00000000-0000-0000-0000-000000000000}"/>
  <bookViews>
    <workbookView xWindow="22932" yWindow="-108" windowWidth="23256" windowHeight="12456" xr2:uid="{5204D2B1-E08D-4FEB-B02A-96D710794F7D}"/>
  </bookViews>
  <sheets>
    <sheet name="dane miesięczne wg firm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6" i="2" l="1"/>
  <c r="L126" i="2" s="1"/>
  <c r="C125" i="2"/>
  <c r="L125" i="2" s="1"/>
  <c r="C124" i="2"/>
  <c r="L124" i="2" s="1"/>
  <c r="C123" i="2"/>
  <c r="L123" i="2" s="1"/>
  <c r="C122" i="2"/>
  <c r="L122" i="2" s="1"/>
  <c r="C121" i="2"/>
  <c r="L121" i="2" s="1"/>
  <c r="C120" i="2"/>
  <c r="L120" i="2" s="1"/>
  <c r="C119" i="2"/>
  <c r="L119" i="2" s="1"/>
  <c r="C118" i="2"/>
  <c r="L118" i="2" s="1"/>
  <c r="C117" i="2"/>
  <c r="L117" i="2" s="1"/>
  <c r="C116" i="2"/>
  <c r="L116" i="2" s="1"/>
  <c r="C115" i="2"/>
  <c r="L115" i="2" s="1"/>
  <c r="C114" i="2"/>
  <c r="L114" i="2" s="1"/>
  <c r="C113" i="2"/>
  <c r="L113" i="2" s="1"/>
  <c r="C112" i="2"/>
  <c r="L112" i="2" s="1"/>
  <c r="C111" i="2"/>
  <c r="L111" i="2" s="1"/>
  <c r="C110" i="2"/>
  <c r="L110" i="2" s="1"/>
  <c r="C109" i="2"/>
  <c r="L109" i="2" s="1"/>
  <c r="C108" i="2"/>
  <c r="L108" i="2" s="1"/>
  <c r="C107" i="2"/>
  <c r="L107" i="2" s="1"/>
  <c r="C106" i="2"/>
  <c r="L106" i="2" s="1"/>
  <c r="C105" i="2"/>
  <c r="L105" i="2" s="1"/>
  <c r="C104" i="2"/>
  <c r="L104" i="2" s="1"/>
  <c r="C103" i="2"/>
  <c r="L103" i="2" s="1"/>
  <c r="C102" i="2"/>
  <c r="L102" i="2" s="1"/>
  <c r="C101" i="2"/>
  <c r="L101" i="2" s="1"/>
  <c r="C100" i="2"/>
  <c r="L100" i="2" s="1"/>
  <c r="L99" i="2"/>
  <c r="C94" i="2"/>
  <c r="L94" i="2" s="1"/>
  <c r="C93" i="2"/>
  <c r="L93" i="2" s="1"/>
  <c r="C92" i="2"/>
  <c r="L92" i="2" s="1"/>
  <c r="C91" i="2"/>
  <c r="L91" i="2" s="1"/>
  <c r="C90" i="2"/>
  <c r="L90" i="2" s="1"/>
  <c r="C89" i="2"/>
  <c r="L89" i="2" s="1"/>
  <c r="C88" i="2"/>
  <c r="L88" i="2" s="1"/>
  <c r="C87" i="2"/>
  <c r="L87" i="2" s="1"/>
  <c r="C86" i="2"/>
  <c r="L86" i="2" s="1"/>
  <c r="C85" i="2"/>
  <c r="L85" i="2" s="1"/>
  <c r="C84" i="2"/>
  <c r="L84" i="2" s="1"/>
  <c r="C83" i="2"/>
  <c r="L83" i="2" s="1"/>
  <c r="C82" i="2"/>
  <c r="L82" i="2" s="1"/>
  <c r="C81" i="2"/>
  <c r="L81" i="2" s="1"/>
  <c r="C80" i="2"/>
  <c r="L80" i="2" s="1"/>
  <c r="C79" i="2"/>
  <c r="L79" i="2" s="1"/>
  <c r="C78" i="2"/>
  <c r="L78" i="2" s="1"/>
  <c r="C77" i="2"/>
  <c r="L77" i="2" s="1"/>
  <c r="C76" i="2"/>
  <c r="L76" i="2" s="1"/>
  <c r="C75" i="2"/>
  <c r="L75" i="2" s="1"/>
  <c r="C74" i="2"/>
  <c r="L74" i="2" s="1"/>
  <c r="C73" i="2"/>
  <c r="L73" i="2" s="1"/>
  <c r="C72" i="2"/>
  <c r="L72" i="2" s="1"/>
  <c r="C71" i="2"/>
  <c r="L71" i="2" s="1"/>
  <c r="C70" i="2"/>
  <c r="L70" i="2" s="1"/>
  <c r="C69" i="2"/>
  <c r="L69" i="2" s="1"/>
  <c r="C68" i="2"/>
  <c r="L68" i="2" s="1"/>
  <c r="L67" i="2"/>
  <c r="S61" i="2"/>
  <c r="U61" i="2" s="1"/>
  <c r="L61" i="2"/>
  <c r="E61" i="2"/>
  <c r="C61" i="2"/>
  <c r="S60" i="2"/>
  <c r="U60" i="2" s="1"/>
  <c r="L60" i="2"/>
  <c r="E60" i="2"/>
  <c r="C60" i="2"/>
  <c r="S59" i="2"/>
  <c r="U59" i="2" s="1"/>
  <c r="L59" i="2"/>
  <c r="E59" i="2"/>
  <c r="C59" i="2"/>
  <c r="S58" i="2"/>
  <c r="U58" i="2" s="1"/>
  <c r="L58" i="2"/>
  <c r="E58" i="2"/>
  <c r="C58" i="2"/>
  <c r="S57" i="2"/>
  <c r="U57" i="2" s="1"/>
  <c r="L57" i="2"/>
  <c r="E57" i="2"/>
  <c r="C57" i="2"/>
  <c r="S56" i="2"/>
  <c r="U56" i="2" s="1"/>
  <c r="L56" i="2"/>
  <c r="E56" i="2"/>
  <c r="C56" i="2"/>
  <c r="S55" i="2"/>
  <c r="U55" i="2" s="1"/>
  <c r="L55" i="2"/>
  <c r="E55" i="2"/>
  <c r="C55" i="2"/>
  <c r="S54" i="2"/>
  <c r="U54" i="2" s="1"/>
  <c r="L54" i="2"/>
  <c r="E54" i="2"/>
  <c r="C54" i="2"/>
  <c r="S53" i="2"/>
  <c r="U53" i="2" s="1"/>
  <c r="L53" i="2"/>
  <c r="E53" i="2"/>
  <c r="C53" i="2"/>
  <c r="S52" i="2"/>
  <c r="U52" i="2" s="1"/>
  <c r="L52" i="2"/>
  <c r="E52" i="2"/>
  <c r="C52" i="2"/>
  <c r="S51" i="2"/>
  <c r="U51" i="2" s="1"/>
  <c r="L51" i="2"/>
  <c r="E51" i="2"/>
  <c r="C51" i="2"/>
  <c r="S50" i="2"/>
  <c r="U50" i="2" s="1"/>
  <c r="L50" i="2"/>
  <c r="E50" i="2"/>
  <c r="C50" i="2"/>
  <c r="S49" i="2"/>
  <c r="U49" i="2" s="1"/>
  <c r="L49" i="2"/>
  <c r="E49" i="2"/>
  <c r="C49" i="2"/>
  <c r="S48" i="2"/>
  <c r="U48" i="2" s="1"/>
  <c r="L48" i="2"/>
  <c r="E48" i="2"/>
  <c r="C48" i="2"/>
  <c r="S47" i="2"/>
  <c r="U47" i="2" s="1"/>
  <c r="L47" i="2"/>
  <c r="E47" i="2"/>
  <c r="C47" i="2"/>
  <c r="S46" i="2"/>
  <c r="U46" i="2" s="1"/>
  <c r="L46" i="2"/>
  <c r="E46" i="2"/>
  <c r="C46" i="2"/>
  <c r="S45" i="2"/>
  <c r="U45" i="2" s="1"/>
  <c r="L45" i="2"/>
  <c r="E45" i="2"/>
  <c r="C45" i="2"/>
  <c r="S44" i="2"/>
  <c r="U44" i="2" s="1"/>
  <c r="L44" i="2"/>
  <c r="E44" i="2"/>
  <c r="C44" i="2"/>
  <c r="S43" i="2"/>
  <c r="U43" i="2" s="1"/>
  <c r="L43" i="2"/>
  <c r="E43" i="2"/>
  <c r="C43" i="2"/>
  <c r="S42" i="2"/>
  <c r="U42" i="2" s="1"/>
  <c r="L42" i="2"/>
  <c r="E42" i="2"/>
  <c r="C42" i="2"/>
  <c r="S41" i="2"/>
  <c r="U41" i="2" s="1"/>
  <c r="L41" i="2"/>
  <c r="E41" i="2"/>
  <c r="C41" i="2"/>
  <c r="S40" i="2"/>
  <c r="U40" i="2" s="1"/>
  <c r="L40" i="2"/>
  <c r="E40" i="2"/>
  <c r="C40" i="2"/>
  <c r="S39" i="2"/>
  <c r="U39" i="2" s="1"/>
  <c r="L39" i="2"/>
  <c r="E39" i="2"/>
  <c r="C39" i="2"/>
  <c r="S38" i="2"/>
  <c r="U38" i="2" s="1"/>
  <c r="L38" i="2"/>
  <c r="E38" i="2"/>
  <c r="C38" i="2"/>
  <c r="S37" i="2"/>
  <c r="U37" i="2" s="1"/>
  <c r="L37" i="2"/>
  <c r="E37" i="2"/>
  <c r="C37" i="2"/>
  <c r="S36" i="2"/>
  <c r="U36" i="2" s="1"/>
  <c r="L36" i="2"/>
  <c r="E36" i="2"/>
  <c r="C36" i="2"/>
  <c r="S30" i="2"/>
  <c r="U30" i="2" s="1"/>
  <c r="L30" i="2"/>
  <c r="E30" i="2"/>
  <c r="C30" i="2"/>
  <c r="S29" i="2"/>
  <c r="U29" i="2" s="1"/>
  <c r="L29" i="2"/>
  <c r="E29" i="2"/>
  <c r="C29" i="2"/>
  <c r="S28" i="2"/>
  <c r="U28" i="2" s="1"/>
  <c r="L28" i="2"/>
  <c r="E28" i="2"/>
  <c r="C28" i="2"/>
  <c r="S27" i="2"/>
  <c r="U27" i="2" s="1"/>
  <c r="L27" i="2"/>
  <c r="E27" i="2"/>
  <c r="C27" i="2"/>
  <c r="S26" i="2"/>
  <c r="U26" i="2" s="1"/>
  <c r="L26" i="2"/>
  <c r="E26" i="2"/>
  <c r="C26" i="2"/>
  <c r="S25" i="2"/>
  <c r="U25" i="2" s="1"/>
  <c r="L25" i="2"/>
  <c r="E25" i="2"/>
  <c r="C25" i="2"/>
  <c r="S24" i="2"/>
  <c r="U24" i="2" s="1"/>
  <c r="L24" i="2"/>
  <c r="E24" i="2"/>
  <c r="C24" i="2"/>
  <c r="S23" i="2"/>
  <c r="U23" i="2" s="1"/>
  <c r="L23" i="2"/>
  <c r="E23" i="2"/>
  <c r="C23" i="2"/>
  <c r="S22" i="2"/>
  <c r="U22" i="2" s="1"/>
  <c r="L22" i="2"/>
  <c r="E22" i="2"/>
  <c r="C22" i="2"/>
  <c r="S21" i="2"/>
  <c r="U21" i="2" s="1"/>
  <c r="L21" i="2"/>
  <c r="E21" i="2"/>
  <c r="C21" i="2"/>
  <c r="S20" i="2"/>
  <c r="U20" i="2" s="1"/>
  <c r="L20" i="2"/>
  <c r="E20" i="2"/>
  <c r="C20" i="2"/>
  <c r="S19" i="2"/>
  <c r="U19" i="2" s="1"/>
  <c r="L19" i="2"/>
  <c r="E19" i="2"/>
  <c r="C19" i="2"/>
  <c r="S18" i="2"/>
  <c r="U18" i="2" s="1"/>
  <c r="L18" i="2"/>
  <c r="E18" i="2"/>
  <c r="C18" i="2"/>
  <c r="S17" i="2"/>
  <c r="U17" i="2" s="1"/>
  <c r="L17" i="2"/>
  <c r="E17" i="2"/>
  <c r="C17" i="2"/>
  <c r="S16" i="2"/>
  <c r="U16" i="2" s="1"/>
  <c r="L16" i="2"/>
  <c r="E16" i="2"/>
  <c r="C16" i="2"/>
  <c r="S15" i="2"/>
  <c r="U15" i="2" s="1"/>
  <c r="L15" i="2"/>
  <c r="E15" i="2"/>
  <c r="C15" i="2"/>
  <c r="S14" i="2"/>
  <c r="U14" i="2" s="1"/>
  <c r="L14" i="2"/>
  <c r="E14" i="2"/>
  <c r="C14" i="2"/>
  <c r="S13" i="2"/>
  <c r="U13" i="2" s="1"/>
  <c r="L13" i="2"/>
  <c r="E13" i="2"/>
  <c r="C13" i="2"/>
  <c r="S12" i="2"/>
  <c r="U12" i="2" s="1"/>
  <c r="L12" i="2"/>
  <c r="E12" i="2"/>
  <c r="C12" i="2"/>
  <c r="S11" i="2"/>
  <c r="U11" i="2" s="1"/>
  <c r="L11" i="2"/>
  <c r="E11" i="2"/>
  <c r="C11" i="2"/>
  <c r="S10" i="2"/>
  <c r="U10" i="2" s="1"/>
  <c r="L10" i="2"/>
  <c r="E10" i="2"/>
  <c r="C10" i="2"/>
  <c r="S9" i="2"/>
  <c r="U9" i="2" s="1"/>
  <c r="L9" i="2"/>
  <c r="E9" i="2"/>
  <c r="C9" i="2"/>
  <c r="S8" i="2"/>
  <c r="U8" i="2" s="1"/>
  <c r="L8" i="2"/>
  <c r="E8" i="2"/>
  <c r="C8" i="2"/>
  <c r="S7" i="2"/>
  <c r="U7" i="2" s="1"/>
  <c r="L7" i="2"/>
  <c r="E7" i="2"/>
  <c r="C7" i="2"/>
  <c r="S31" i="2"/>
  <c r="U31" i="2" s="1"/>
  <c r="L31" i="2"/>
  <c r="E31" i="2"/>
  <c r="C31" i="2"/>
  <c r="S6" i="2"/>
  <c r="U6" i="2" s="1"/>
  <c r="L6" i="2"/>
  <c r="E6" i="2"/>
  <c r="C6" i="2"/>
</calcChain>
</file>

<file path=xl/sharedStrings.xml><?xml version="1.0" encoding="utf-8"?>
<sst xmlns="http://schemas.openxmlformats.org/spreadsheetml/2006/main" count="171" uniqueCount="62">
  <si>
    <t>Środki transportu drogowego</t>
  </si>
  <si>
    <t>osobowe</t>
  </si>
  <si>
    <t>o masie do 3,5 tony</t>
  </si>
  <si>
    <t>o masie powyżej 3,5 tony</t>
  </si>
  <si>
    <t>ciągniki siodłowe</t>
  </si>
  <si>
    <t>naczepy / przyczepy</t>
  </si>
  <si>
    <t>autobusy</t>
  </si>
  <si>
    <t>inne</t>
  </si>
  <si>
    <t>Maszyny i urządzenia przemysłowe</t>
  </si>
  <si>
    <t>sprzęt budowlany</t>
  </si>
  <si>
    <t>maszyny rolnicze</t>
  </si>
  <si>
    <t>pozostałe maszyny i urządzenia</t>
  </si>
  <si>
    <t>Komputery i sprzęt biurowy</t>
  </si>
  <si>
    <t>Pozostałe środki transportu</t>
  </si>
  <si>
    <t>Inne Ruchomości</t>
  </si>
  <si>
    <t xml:space="preserve">Razem ruchomości </t>
  </si>
  <si>
    <t>Nieruchomości</t>
  </si>
  <si>
    <t>Ogółem finansowanie rynku</t>
  </si>
  <si>
    <t xml:space="preserve">aktywa w zarządzaniu ( bez finansowania ) </t>
  </si>
  <si>
    <t>Finansowanie leasingiem</t>
  </si>
  <si>
    <t>Deutsche Leasing Polska S.A.</t>
  </si>
  <si>
    <t>Europejski Fundusz Leasingowy S.A.</t>
  </si>
  <si>
    <t>Mercedes-Benz Leasing Polska Sp. z o.o.</t>
  </si>
  <si>
    <t>PKO Leasing S.A.</t>
  </si>
  <si>
    <t>Santander Leasing S.A.</t>
  </si>
  <si>
    <t>dane za:</t>
  </si>
  <si>
    <t>Finansowanie pożyczką</t>
  </si>
  <si>
    <t>Pojazdy</t>
  </si>
  <si>
    <t>Pozostałe pojazdy (inne)</t>
  </si>
  <si>
    <t>Inne ruchomości</t>
  </si>
  <si>
    <t>Ruchomości razem</t>
  </si>
  <si>
    <t>Ilość sprzętu sfinansowanego w ramach wykorzystanego limitu [sztuki]</t>
  </si>
  <si>
    <r>
      <rPr>
        <b/>
        <sz val="9"/>
        <color indexed="8"/>
        <rFont val="Arial"/>
        <family val="2"/>
        <charset val="238"/>
      </rPr>
      <t>OSD</t>
    </r>
    <r>
      <rPr>
        <sz val="9"/>
        <color indexed="8"/>
        <rFont val="Arial"/>
        <family val="2"/>
        <charset val="238"/>
      </rPr>
      <t xml:space="preserve"> (osobowe i ciężarowe do 3,5 tony)</t>
    </r>
  </si>
  <si>
    <r>
      <rPr>
        <b/>
        <sz val="9"/>
        <color indexed="8"/>
        <rFont val="Arial"/>
        <family val="2"/>
        <charset val="238"/>
      </rPr>
      <t>Pojazdy ciężarowe</t>
    </r>
    <r>
      <rPr>
        <sz val="9"/>
        <color indexed="8"/>
        <rFont val="Arial"/>
        <family val="2"/>
        <charset val="238"/>
      </rPr>
      <t xml:space="preserve"> (ciężarowe powyżej 3,5 tony, ciągniki siodłowe, naczepy/przyczepy, autobusy)</t>
    </r>
  </si>
  <si>
    <t>Wartość wykorzystanego limitu w danym okresie [tys. PLN]</t>
  </si>
  <si>
    <t>Finansowanie stoków</t>
  </si>
  <si>
    <t>ING Lease (Polska) Sp. z o. o.</t>
  </si>
  <si>
    <t>Leasing Polski Sp. z o. o.</t>
  </si>
  <si>
    <t>Millennium Leasing Sp. z o. o.</t>
  </si>
  <si>
    <t>mLeasing Sp. z o. o.</t>
  </si>
  <si>
    <t>PEAC (Poland) Sp. z  o. o.</t>
  </si>
  <si>
    <t>PEKAO Leasing Sp. z o. o.</t>
  </si>
  <si>
    <t>Scania Finance Polska Sp. z o. o.</t>
  </si>
  <si>
    <t>SG Equipment Leasing Polska Sp. z o. o.</t>
  </si>
  <si>
    <t>Siemens Finance Sp. z o. o.</t>
  </si>
  <si>
    <t>VEHIS FINANSE Sp. z o.o.</t>
  </si>
  <si>
    <t>styczeń</t>
  </si>
  <si>
    <t xml:space="preserve">wartość [netto tysiące PLN] środków trwałych </t>
  </si>
  <si>
    <r>
      <rPr>
        <b/>
        <sz val="11"/>
        <color theme="1"/>
        <rFont val="Calibri"/>
        <family val="2"/>
        <charset val="238"/>
        <scheme val="minor"/>
      </rPr>
      <t>ciężarowe</t>
    </r>
    <r>
      <rPr>
        <sz val="11"/>
        <color theme="1"/>
        <rFont val="Calibri"/>
        <family val="2"/>
        <charset val="238"/>
        <scheme val="minor"/>
      </rPr>
      <t xml:space="preserve"> (suma pojazdów ciężarowych do 3.5t oraz o masie powyżej 3.5t)</t>
    </r>
  </si>
  <si>
    <r>
      <rPr>
        <b/>
        <sz val="12"/>
        <color indexed="8"/>
        <rFont val="Arial"/>
        <family val="2"/>
        <charset val="238"/>
      </rPr>
      <t>Pozostałe środki transportu</t>
    </r>
    <r>
      <rPr>
        <b/>
        <sz val="10"/>
        <color indexed="8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>(samoloty, statki, kolej)</t>
    </r>
  </si>
  <si>
    <t>Alior Leasing Sp. z o.o.</t>
  </si>
  <si>
    <t>BNP Paribas Lease Group Sp. z o. o.</t>
  </si>
  <si>
    <t>BOŚ Leasing - EKO Profit S.A.</t>
  </si>
  <si>
    <t>BPS Leasing S.A.</t>
  </si>
  <si>
    <t>Caterpillar Financial Services Poland Sp. z o. o.</t>
  </si>
  <si>
    <t>De Lage Landen Leasing Polska S.A.</t>
  </si>
  <si>
    <t>Impuls-Leasing Polska Sp. z o. o.</t>
  </si>
  <si>
    <t>NEST Leasing S.A.</t>
  </si>
  <si>
    <t>Santander Consumer Multirent Sp. z o.o.</t>
  </si>
  <si>
    <t>SGB Leasing Sp. z o. o.</t>
  </si>
  <si>
    <t>VELOLEASING S.A.</t>
  </si>
  <si>
    <t>Związek Polskiego Leasingu, 05-08-2025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</si>
</sst>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" fillId="0" borderId="0" xfId="0" applyFont="1"/>
    <xf numFmtId="0" fontId="0" fillId="0" borderId="0" xfId="0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" fontId="4" fillId="2" borderId="0" xfId="0" applyNumberFormat="1" applyFont="1" applyFill="1" applyAlignment="1">
      <alignment vertical="center"/>
    </xf>
    <xf numFmtId="2" fontId="4" fillId="2" borderId="0" xfId="0" applyNumberFormat="1" applyFont="1" applyFill="1"/>
    <xf numFmtId="0" fontId="4" fillId="2" borderId="0" xfId="0" applyFont="1" applyFill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1" fontId="4" fillId="2" borderId="0" xfId="0" applyNumberFormat="1" applyFont="1" applyFill="1" applyAlignment="1">
      <alignment horizontal="right" vertical="center"/>
    </xf>
    <xf numFmtId="1" fontId="4" fillId="2" borderId="2" xfId="0" applyNumberFormat="1" applyFont="1" applyFill="1" applyBorder="1" applyAlignment="1">
      <alignment horizontal="right" vertical="center"/>
    </xf>
    <xf numFmtId="1" fontId="4" fillId="2" borderId="6" xfId="0" applyNumberFormat="1" applyFont="1" applyFill="1" applyBorder="1" applyAlignment="1">
      <alignment horizontal="right" vertical="center"/>
    </xf>
    <xf numFmtId="1" fontId="14" fillId="2" borderId="6" xfId="0" applyNumberFormat="1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horizontal="left" vertical="center" wrapText="1"/>
    </xf>
    <xf numFmtId="0" fontId="11" fillId="2" borderId="13" xfId="0" applyFont="1" applyFill="1" applyBorder="1" applyAlignment="1">
      <alignment vertical="center" wrapText="1"/>
    </xf>
    <xf numFmtId="0" fontId="11" fillId="2" borderId="14" xfId="0" applyFont="1" applyFill="1" applyBorder="1" applyAlignment="1">
      <alignment vertical="center" wrapText="1"/>
    </xf>
    <xf numFmtId="2" fontId="4" fillId="2" borderId="4" xfId="0" applyNumberFormat="1" applyFont="1" applyFill="1" applyBorder="1" applyAlignment="1">
      <alignment horizontal="right" vertical="center"/>
    </xf>
    <xf numFmtId="2" fontId="4" fillId="2" borderId="5" xfId="0" applyNumberFormat="1" applyFont="1" applyFill="1" applyBorder="1" applyAlignment="1">
      <alignment horizontal="right" vertical="center"/>
    </xf>
    <xf numFmtId="2" fontId="4" fillId="2" borderId="7" xfId="0" applyNumberFormat="1" applyFont="1" applyFill="1" applyBorder="1" applyAlignment="1">
      <alignment horizontal="right" vertical="center"/>
    </xf>
    <xf numFmtId="1" fontId="14" fillId="2" borderId="7" xfId="0" applyNumberFormat="1" applyFont="1" applyFill="1" applyBorder="1" applyAlignment="1">
      <alignment horizontal="right" vertical="center"/>
    </xf>
    <xf numFmtId="0" fontId="3" fillId="0" borderId="15" xfId="0" applyFont="1" applyBorder="1" applyAlignment="1">
      <alignment vertical="center" wrapText="1"/>
    </xf>
    <xf numFmtId="0" fontId="2" fillId="3" borderId="0" xfId="0" applyFont="1" applyFill="1" applyAlignment="1">
      <alignment horizontal="center" wrapText="1"/>
    </xf>
    <xf numFmtId="0" fontId="15" fillId="3" borderId="0" xfId="0" applyFont="1" applyFill="1" applyAlignment="1">
      <alignment wrapText="1"/>
    </xf>
    <xf numFmtId="0" fontId="0" fillId="0" borderId="16" xfId="0" applyBorder="1"/>
    <xf numFmtId="0" fontId="0" fillId="0" borderId="6" xfId="0" applyBorder="1"/>
    <xf numFmtId="0" fontId="5" fillId="2" borderId="13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2" fontId="0" fillId="0" borderId="0" xfId="0" applyNumberFormat="1" applyAlignment="1">
      <alignment wrapText="1"/>
    </xf>
    <xf numFmtId="2" fontId="4" fillId="2" borderId="0" xfId="0" applyNumberFormat="1" applyFont="1" applyFill="1" applyAlignment="1">
      <alignment horizontal="right" vertical="center"/>
    </xf>
    <xf numFmtId="2" fontId="4" fillId="2" borderId="2" xfId="0" applyNumberFormat="1" applyFont="1" applyFill="1" applyBorder="1" applyAlignment="1">
      <alignment horizontal="right" vertical="center"/>
    </xf>
    <xf numFmtId="2" fontId="4" fillId="2" borderId="6" xfId="0" applyNumberFormat="1" applyFont="1" applyFill="1" applyBorder="1" applyAlignment="1">
      <alignment horizontal="right" vertical="center"/>
    </xf>
    <xf numFmtId="2" fontId="4" fillId="2" borderId="0" xfId="0" applyNumberFormat="1" applyFont="1" applyFill="1" applyAlignment="1">
      <alignment vertical="center"/>
    </xf>
    <xf numFmtId="2" fontId="14" fillId="2" borderId="6" xfId="0" applyNumberFormat="1" applyFont="1" applyFill="1" applyBorder="1" applyAlignment="1">
      <alignment horizontal="right" vertical="center"/>
    </xf>
    <xf numFmtId="2" fontId="0" fillId="0" borderId="4" xfId="0" applyNumberFormat="1" applyBorder="1" applyAlignment="1">
      <alignment wrapText="1"/>
    </xf>
    <xf numFmtId="2" fontId="14" fillId="2" borderId="7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4C2B-519D-46B4-A5C4-78FF591364BB}">
  <sheetPr codeName="Arkusz2">
    <pageSetUpPr autoPageBreaks="0"/>
  </sheetPr>
  <dimension ref="B2:V126"/>
  <sheetViews>
    <sheetView showGridLines="0" tabSelected="1" topLeftCell="A94" workbookViewId="0">
      <selection activeCell="F103" sqref="F103"/>
    </sheetView>
  </sheetViews>
  <sheetFormatPr defaultRowHeight="15" x14ac:dyDescent="0.25"/>
  <cols>
    <col min="1" max="1" width="12.85546875" customWidth="1"/>
    <col min="2" max="2" width="43.140625" style="1" customWidth="1"/>
    <col min="3" max="22" width="16.5703125" style="1" customWidth="1"/>
  </cols>
  <sheetData>
    <row r="2" spans="2:22" ht="21" x14ac:dyDescent="0.35">
      <c r="B2" s="9" t="s">
        <v>61</v>
      </c>
    </row>
    <row r="3" spans="2:22" ht="23.25" x14ac:dyDescent="0.35">
      <c r="B3" s="9" t="s">
        <v>47</v>
      </c>
      <c r="D3" s="33" t="s">
        <v>25</v>
      </c>
      <c r="E3" s="32" t="s">
        <v>46</v>
      </c>
      <c r="F3" s="32">
        <v>2025</v>
      </c>
    </row>
    <row r="4" spans="2:22" ht="15.75" thickBot="1" x14ac:dyDescent="0.3"/>
    <row r="5" spans="2:22" s="10" customFormat="1" ht="75" x14ac:dyDescent="0.25">
      <c r="B5" s="31" t="s">
        <v>19</v>
      </c>
      <c r="C5" s="12" t="s">
        <v>0</v>
      </c>
      <c r="D5" s="12" t="s">
        <v>1</v>
      </c>
      <c r="E5" s="11" t="s">
        <v>48</v>
      </c>
      <c r="F5" s="12" t="s">
        <v>2</v>
      </c>
      <c r="G5" s="13" t="s">
        <v>3</v>
      </c>
      <c r="H5" s="12" t="s">
        <v>4</v>
      </c>
      <c r="I5" s="12" t="s">
        <v>5</v>
      </c>
      <c r="J5" s="12" t="s">
        <v>6</v>
      </c>
      <c r="K5" s="13" t="s">
        <v>7</v>
      </c>
      <c r="L5" s="11" t="s">
        <v>8</v>
      </c>
      <c r="M5" s="12" t="s">
        <v>9</v>
      </c>
      <c r="N5" s="12" t="s">
        <v>10</v>
      </c>
      <c r="O5" s="13" t="s">
        <v>11</v>
      </c>
      <c r="P5" s="14" t="s">
        <v>12</v>
      </c>
      <c r="Q5" s="14" t="s">
        <v>13</v>
      </c>
      <c r="R5" s="14" t="s">
        <v>14</v>
      </c>
      <c r="S5" s="14" t="s">
        <v>15</v>
      </c>
      <c r="T5" s="14" t="s">
        <v>16</v>
      </c>
      <c r="U5" s="14" t="s">
        <v>17</v>
      </c>
      <c r="V5" s="14" t="s">
        <v>18</v>
      </c>
    </row>
    <row r="6" spans="2:22" x14ac:dyDescent="0.25">
      <c r="B6" s="34" t="s">
        <v>50</v>
      </c>
      <c r="C6" s="1">
        <f>SUM(D6,F6:K6)</f>
        <v>193855.09966000001</v>
      </c>
      <c r="D6" s="1">
        <v>86286.388630000001</v>
      </c>
      <c r="E6" s="2">
        <f>SUM(F6:G6)</f>
        <v>37639.228439999999</v>
      </c>
      <c r="F6" s="1">
        <v>22889.406350000001</v>
      </c>
      <c r="G6" s="3">
        <v>14749.82209</v>
      </c>
      <c r="H6" s="1">
        <v>36537.815779999997</v>
      </c>
      <c r="I6" s="1">
        <v>13283.708360000001</v>
      </c>
      <c r="J6" s="1">
        <v>13450.38387</v>
      </c>
      <c r="K6" s="3">
        <v>6657.5745800000004</v>
      </c>
      <c r="L6" s="2">
        <f>SUM(M6:O6)</f>
        <v>33379.17987</v>
      </c>
      <c r="M6" s="1">
        <v>11108.754360000001</v>
      </c>
      <c r="N6" s="1">
        <v>4365.7451199999996</v>
      </c>
      <c r="O6" s="3">
        <v>17904.680390000001</v>
      </c>
      <c r="P6" s="7">
        <v>283.12148999999999</v>
      </c>
      <c r="Q6" s="7">
        <v>1013.4339</v>
      </c>
      <c r="R6" s="7">
        <v>0</v>
      </c>
      <c r="S6" s="7">
        <f>SUM(D6,F6:G6,H6:K6,M6:O6,P6,Q6,R6)</f>
        <v>228530.83491999999</v>
      </c>
      <c r="T6" s="7">
        <v>0</v>
      </c>
      <c r="U6" s="7">
        <f>S6+T6</f>
        <v>228530.83491999999</v>
      </c>
      <c r="V6" s="7">
        <v>0</v>
      </c>
    </row>
    <row r="7" spans="2:22" x14ac:dyDescent="0.25">
      <c r="B7" s="35" t="s">
        <v>51</v>
      </c>
      <c r="C7" s="1">
        <f t="shared" ref="C7:C30" si="0">SUM(D7,F7:K7)</f>
        <v>248080.4364427879</v>
      </c>
      <c r="D7" s="1">
        <v>178105.58248466899</v>
      </c>
      <c r="E7" s="2">
        <f t="shared" ref="E7:E30" si="1">SUM(F7:G7)</f>
        <v>39741.704971859901</v>
      </c>
      <c r="F7" s="1">
        <v>22932.439128817001</v>
      </c>
      <c r="G7" s="3">
        <v>16809.2658430429</v>
      </c>
      <c r="H7" s="1">
        <v>25301.590456259</v>
      </c>
      <c r="I7" s="1">
        <v>3944.2435500000001</v>
      </c>
      <c r="J7" s="1">
        <v>0</v>
      </c>
      <c r="K7" s="3">
        <v>987.31497999999999</v>
      </c>
      <c r="L7" s="2">
        <f t="shared" ref="L7:L30" si="2">SUM(M7:O7)</f>
        <v>71688.036920799903</v>
      </c>
      <c r="M7" s="1">
        <v>11645.595456493</v>
      </c>
      <c r="N7" s="1">
        <v>10431.93265456</v>
      </c>
      <c r="O7" s="3">
        <v>49610.508809746898</v>
      </c>
      <c r="P7" s="7">
        <v>3210.7645592563699</v>
      </c>
      <c r="Q7" s="7">
        <v>0</v>
      </c>
      <c r="R7" s="7">
        <v>0</v>
      </c>
      <c r="S7" s="7">
        <f t="shared" ref="S7:S30" si="3">SUM(D7,F7:G7,H7:K7,M7:O7,P7,Q7,R7)</f>
        <v>322979.23792284419</v>
      </c>
      <c r="T7" s="7">
        <v>0</v>
      </c>
      <c r="U7" s="7">
        <f t="shared" ref="U7:U30" si="4">S7+T7</f>
        <v>322979.23792284419</v>
      </c>
      <c r="V7" s="7">
        <v>0</v>
      </c>
    </row>
    <row r="8" spans="2:22" x14ac:dyDescent="0.25">
      <c r="B8" s="35" t="s">
        <v>52</v>
      </c>
      <c r="C8" s="1">
        <f t="shared" si="0"/>
        <v>1523.8048699999999</v>
      </c>
      <c r="D8" s="1">
        <v>797.80487000000005</v>
      </c>
      <c r="E8" s="2">
        <f t="shared" si="1"/>
        <v>0</v>
      </c>
      <c r="F8" s="1">
        <v>0</v>
      </c>
      <c r="G8" s="3">
        <v>0</v>
      </c>
      <c r="H8" s="1">
        <v>249</v>
      </c>
      <c r="I8" s="1">
        <v>310</v>
      </c>
      <c r="J8" s="1">
        <v>0</v>
      </c>
      <c r="K8" s="3">
        <v>167</v>
      </c>
      <c r="L8" s="2">
        <f t="shared" si="2"/>
        <v>3891.1214500000001</v>
      </c>
      <c r="M8" s="1">
        <v>550</v>
      </c>
      <c r="N8" s="1">
        <v>0</v>
      </c>
      <c r="O8" s="3">
        <v>3341.1214500000001</v>
      </c>
      <c r="P8" s="7">
        <v>0</v>
      </c>
      <c r="Q8" s="7">
        <v>0</v>
      </c>
      <c r="R8" s="7">
        <v>0</v>
      </c>
      <c r="S8" s="7">
        <f t="shared" si="3"/>
        <v>5414.9263200000005</v>
      </c>
      <c r="T8" s="7">
        <v>0</v>
      </c>
      <c r="U8" s="7">
        <f t="shared" si="4"/>
        <v>5414.9263200000005</v>
      </c>
      <c r="V8" s="7">
        <v>0</v>
      </c>
    </row>
    <row r="9" spans="2:22" x14ac:dyDescent="0.25">
      <c r="B9" s="35" t="s">
        <v>53</v>
      </c>
      <c r="C9" s="1">
        <f t="shared" si="0"/>
        <v>20033.620000000003</v>
      </c>
      <c r="D9" s="1">
        <v>6143.4</v>
      </c>
      <c r="E9" s="2">
        <f t="shared" si="1"/>
        <v>4186.3999999999996</v>
      </c>
      <c r="F9" s="1">
        <v>1249.42</v>
      </c>
      <c r="G9" s="3">
        <v>2936.98</v>
      </c>
      <c r="H9" s="1">
        <v>2690.23</v>
      </c>
      <c r="I9" s="1">
        <v>2547.02</v>
      </c>
      <c r="J9" s="1">
        <v>3384.74</v>
      </c>
      <c r="K9" s="3">
        <v>1081.83</v>
      </c>
      <c r="L9" s="2">
        <f t="shared" si="2"/>
        <v>910.56999999999994</v>
      </c>
      <c r="M9" s="1">
        <v>544.65</v>
      </c>
      <c r="N9" s="1">
        <v>0</v>
      </c>
      <c r="O9" s="3">
        <v>365.92</v>
      </c>
      <c r="P9" s="7">
        <v>0</v>
      </c>
      <c r="Q9" s="7">
        <v>929.19</v>
      </c>
      <c r="R9" s="7">
        <v>268.8</v>
      </c>
      <c r="S9" s="7">
        <f t="shared" si="3"/>
        <v>22142.18</v>
      </c>
      <c r="T9" s="7">
        <v>0</v>
      </c>
      <c r="U9" s="7">
        <f t="shared" si="4"/>
        <v>22142.18</v>
      </c>
      <c r="V9" s="7">
        <v>0</v>
      </c>
    </row>
    <row r="10" spans="2:22" x14ac:dyDescent="0.25">
      <c r="B10" s="35" t="s">
        <v>54</v>
      </c>
      <c r="C10" s="1">
        <f t="shared" si="0"/>
        <v>0</v>
      </c>
      <c r="D10" s="1">
        <v>0</v>
      </c>
      <c r="E10" s="2">
        <f t="shared" si="1"/>
        <v>0</v>
      </c>
      <c r="F10" s="1">
        <v>0</v>
      </c>
      <c r="G10" s="3">
        <v>0</v>
      </c>
      <c r="H10" s="1">
        <v>0</v>
      </c>
      <c r="I10" s="1">
        <v>0</v>
      </c>
      <c r="J10" s="1">
        <v>0</v>
      </c>
      <c r="K10" s="3">
        <v>0</v>
      </c>
      <c r="L10" s="2">
        <f t="shared" si="2"/>
        <v>20106.449106931301</v>
      </c>
      <c r="M10" s="1">
        <v>20106.449106931301</v>
      </c>
      <c r="N10" s="1">
        <v>0</v>
      </c>
      <c r="O10" s="3">
        <v>0</v>
      </c>
      <c r="P10" s="7">
        <v>0</v>
      </c>
      <c r="Q10" s="7">
        <v>0</v>
      </c>
      <c r="R10" s="7">
        <v>0</v>
      </c>
      <c r="S10" s="7">
        <f t="shared" si="3"/>
        <v>20106.449106931301</v>
      </c>
      <c r="T10" s="7">
        <v>0</v>
      </c>
      <c r="U10" s="7">
        <f t="shared" si="4"/>
        <v>20106.449106931301</v>
      </c>
      <c r="V10" s="7">
        <v>0</v>
      </c>
    </row>
    <row r="11" spans="2:22" x14ac:dyDescent="0.25">
      <c r="B11" s="35" t="s">
        <v>55</v>
      </c>
      <c r="C11" s="1">
        <f t="shared" si="0"/>
        <v>0</v>
      </c>
      <c r="D11" s="1">
        <v>0</v>
      </c>
      <c r="E11" s="2">
        <f t="shared" si="1"/>
        <v>0</v>
      </c>
      <c r="F11" s="1">
        <v>0</v>
      </c>
      <c r="G11" s="3">
        <v>0</v>
      </c>
      <c r="H11" s="1">
        <v>0</v>
      </c>
      <c r="I11" s="1">
        <v>0</v>
      </c>
      <c r="J11" s="1">
        <v>0</v>
      </c>
      <c r="K11" s="3">
        <v>0</v>
      </c>
      <c r="L11" s="2">
        <f t="shared" si="2"/>
        <v>6065.7199999999993</v>
      </c>
      <c r="M11" s="1">
        <v>1077.24</v>
      </c>
      <c r="N11" s="1">
        <v>4988.4799999999996</v>
      </c>
      <c r="O11" s="3">
        <v>0</v>
      </c>
      <c r="P11" s="7">
        <v>856.84</v>
      </c>
      <c r="Q11" s="7">
        <v>0</v>
      </c>
      <c r="R11" s="7">
        <v>0</v>
      </c>
      <c r="S11" s="7">
        <f t="shared" si="3"/>
        <v>6922.5599999999995</v>
      </c>
      <c r="T11" s="7">
        <v>0</v>
      </c>
      <c r="U11" s="7">
        <f t="shared" si="4"/>
        <v>6922.5599999999995</v>
      </c>
      <c r="V11" s="7">
        <v>0</v>
      </c>
    </row>
    <row r="12" spans="2:22" x14ac:dyDescent="0.25">
      <c r="B12" s="35" t="s">
        <v>20</v>
      </c>
      <c r="C12" s="1">
        <f t="shared" si="0"/>
        <v>6156.375080625</v>
      </c>
      <c r="D12" s="1">
        <v>174.46185</v>
      </c>
      <c r="E12" s="2">
        <f t="shared" si="1"/>
        <v>916.66300141800002</v>
      </c>
      <c r="F12" s="1">
        <v>0</v>
      </c>
      <c r="G12" s="3">
        <v>916.66300141800002</v>
      </c>
      <c r="H12" s="1">
        <v>1715.5926304110001</v>
      </c>
      <c r="I12" s="1">
        <v>3349.657598796</v>
      </c>
      <c r="J12" s="1">
        <v>0</v>
      </c>
      <c r="K12" s="3">
        <v>0</v>
      </c>
      <c r="L12" s="2">
        <f t="shared" si="2"/>
        <v>15395.912491725001</v>
      </c>
      <c r="M12" s="1">
        <v>0</v>
      </c>
      <c r="N12" s="1">
        <v>1360.187777781</v>
      </c>
      <c r="O12" s="3">
        <v>14035.724713944001</v>
      </c>
      <c r="P12" s="7">
        <v>0</v>
      </c>
      <c r="Q12" s="7">
        <v>0</v>
      </c>
      <c r="R12" s="7">
        <v>0</v>
      </c>
      <c r="S12" s="7">
        <f t="shared" si="3"/>
        <v>21552.28757235</v>
      </c>
      <c r="T12" s="7">
        <v>0</v>
      </c>
      <c r="U12" s="7">
        <f t="shared" si="4"/>
        <v>21552.28757235</v>
      </c>
      <c r="V12" s="7">
        <v>0</v>
      </c>
    </row>
    <row r="13" spans="2:22" x14ac:dyDescent="0.25">
      <c r="B13" s="35" t="s">
        <v>21</v>
      </c>
      <c r="C13" s="1">
        <f t="shared" si="0"/>
        <v>528003.70888727612</v>
      </c>
      <c r="D13" s="1">
        <v>221752.07745519999</v>
      </c>
      <c r="E13" s="2">
        <f t="shared" si="1"/>
        <v>136084.31363568158</v>
      </c>
      <c r="F13" s="1">
        <v>66709.531683699999</v>
      </c>
      <c r="G13" s="3">
        <v>69374.781951981597</v>
      </c>
      <c r="H13" s="1">
        <v>99280.004420169993</v>
      </c>
      <c r="I13" s="1">
        <v>46836.5202462245</v>
      </c>
      <c r="J13" s="1">
        <v>21236.640179999999</v>
      </c>
      <c r="K13" s="3">
        <v>2814.1529500000001</v>
      </c>
      <c r="L13" s="2">
        <f t="shared" si="2"/>
        <v>176143.95126999999</v>
      </c>
      <c r="M13" s="1">
        <v>76578.193679999997</v>
      </c>
      <c r="N13" s="1">
        <v>30888.438610000001</v>
      </c>
      <c r="O13" s="3">
        <v>68677.318979999996</v>
      </c>
      <c r="P13" s="7">
        <v>9959.3809000000001</v>
      </c>
      <c r="Q13" s="7">
        <v>1138.0934999999999</v>
      </c>
      <c r="R13" s="7">
        <v>0</v>
      </c>
      <c r="S13" s="7">
        <f t="shared" si="3"/>
        <v>715245.13455727603</v>
      </c>
      <c r="T13" s="7">
        <v>0</v>
      </c>
      <c r="U13" s="7">
        <f t="shared" si="4"/>
        <v>715245.13455727603</v>
      </c>
      <c r="V13" s="7">
        <v>0</v>
      </c>
    </row>
    <row r="14" spans="2:22" x14ac:dyDescent="0.25">
      <c r="B14" s="35" t="s">
        <v>56</v>
      </c>
      <c r="C14" s="1">
        <f t="shared" si="0"/>
        <v>61104.928510199999</v>
      </c>
      <c r="D14" s="1">
        <v>31006.172345300001</v>
      </c>
      <c r="E14" s="2">
        <f t="shared" si="1"/>
        <v>8870.0088434999998</v>
      </c>
      <c r="F14" s="1">
        <v>5758.1302162000002</v>
      </c>
      <c r="G14" s="3">
        <v>3111.8786273000001</v>
      </c>
      <c r="H14" s="1">
        <v>14827.947761400001</v>
      </c>
      <c r="I14" s="1">
        <v>5284.2963200000004</v>
      </c>
      <c r="J14" s="1">
        <v>609</v>
      </c>
      <c r="K14" s="3">
        <v>507.50324000000001</v>
      </c>
      <c r="L14" s="2">
        <f t="shared" si="2"/>
        <v>15413.7976394</v>
      </c>
      <c r="M14" s="1">
        <v>3857.9817578000002</v>
      </c>
      <c r="N14" s="1">
        <v>876.75423999999998</v>
      </c>
      <c r="O14" s="3">
        <v>10679.061641599999</v>
      </c>
      <c r="P14" s="7">
        <v>182.06082000000001</v>
      </c>
      <c r="Q14" s="7">
        <v>0</v>
      </c>
      <c r="R14" s="7">
        <v>0</v>
      </c>
      <c r="S14" s="7">
        <f t="shared" si="3"/>
        <v>76700.786969599998</v>
      </c>
      <c r="T14" s="7">
        <v>0</v>
      </c>
      <c r="U14" s="7">
        <f t="shared" si="4"/>
        <v>76700.786969599998</v>
      </c>
      <c r="V14" s="7">
        <v>0</v>
      </c>
    </row>
    <row r="15" spans="2:22" x14ac:dyDescent="0.25">
      <c r="B15" s="35" t="s">
        <v>36</v>
      </c>
      <c r="C15" s="1">
        <f t="shared" si="0"/>
        <v>226901</v>
      </c>
      <c r="D15" s="1">
        <v>118344</v>
      </c>
      <c r="E15" s="2">
        <f t="shared" si="1"/>
        <v>41226</v>
      </c>
      <c r="F15" s="1">
        <v>25377</v>
      </c>
      <c r="G15" s="3">
        <v>15849</v>
      </c>
      <c r="H15" s="1">
        <v>39713</v>
      </c>
      <c r="I15" s="1">
        <v>20114</v>
      </c>
      <c r="J15" s="1">
        <v>3491</v>
      </c>
      <c r="K15" s="3">
        <v>4013</v>
      </c>
      <c r="L15" s="2">
        <f t="shared" si="2"/>
        <v>167580</v>
      </c>
      <c r="M15" s="1">
        <v>19949</v>
      </c>
      <c r="N15" s="1">
        <v>2033</v>
      </c>
      <c r="O15" s="3">
        <v>145598</v>
      </c>
      <c r="P15" s="7">
        <v>1937</v>
      </c>
      <c r="Q15" s="7">
        <v>21874</v>
      </c>
      <c r="R15" s="7">
        <v>7530</v>
      </c>
      <c r="S15" s="7">
        <f t="shared" si="3"/>
        <v>425822</v>
      </c>
      <c r="T15" s="7">
        <v>0</v>
      </c>
      <c r="U15" s="7">
        <f t="shared" si="4"/>
        <v>425822</v>
      </c>
      <c r="V15" s="7">
        <v>0</v>
      </c>
    </row>
    <row r="16" spans="2:22" x14ac:dyDescent="0.25">
      <c r="B16" s="35" t="s">
        <v>37</v>
      </c>
      <c r="C16" s="1">
        <f t="shared" si="0"/>
        <v>12103.450409999999</v>
      </c>
      <c r="D16" s="1">
        <v>2682.3073199999999</v>
      </c>
      <c r="E16" s="2">
        <f t="shared" si="1"/>
        <v>3273.9778900000001</v>
      </c>
      <c r="F16" s="1">
        <v>2128.8673199999998</v>
      </c>
      <c r="G16" s="3">
        <v>1145.1105700000001</v>
      </c>
      <c r="H16" s="1">
        <v>3852.97</v>
      </c>
      <c r="I16" s="1">
        <v>949.37</v>
      </c>
      <c r="J16" s="1">
        <v>545</v>
      </c>
      <c r="K16" s="3">
        <v>799.8252</v>
      </c>
      <c r="L16" s="2">
        <f t="shared" si="2"/>
        <v>1447.56212</v>
      </c>
      <c r="M16" s="1">
        <v>1412.56212</v>
      </c>
      <c r="N16" s="1">
        <v>0</v>
      </c>
      <c r="O16" s="3">
        <v>35</v>
      </c>
      <c r="P16" s="7">
        <v>0</v>
      </c>
      <c r="Q16" s="7">
        <v>0</v>
      </c>
      <c r="R16" s="7">
        <v>0</v>
      </c>
      <c r="S16" s="7">
        <f t="shared" si="3"/>
        <v>13551.01253</v>
      </c>
      <c r="T16" s="7">
        <v>0</v>
      </c>
      <c r="U16" s="7">
        <f t="shared" si="4"/>
        <v>13551.01253</v>
      </c>
      <c r="V16" s="7">
        <v>0</v>
      </c>
    </row>
    <row r="17" spans="2:22" x14ac:dyDescent="0.25">
      <c r="B17" s="35" t="s">
        <v>22</v>
      </c>
      <c r="C17" s="1">
        <f t="shared" si="0"/>
        <v>213609.66953000001</v>
      </c>
      <c r="D17" s="1">
        <v>183483.88831000001</v>
      </c>
      <c r="E17" s="2">
        <f t="shared" si="1"/>
        <v>15750.85014</v>
      </c>
      <c r="F17" s="1">
        <v>15296.96794</v>
      </c>
      <c r="G17" s="3">
        <v>453.88220000000001</v>
      </c>
      <c r="H17" s="1">
        <v>5433.2326899999998</v>
      </c>
      <c r="I17" s="1">
        <v>0</v>
      </c>
      <c r="J17" s="1">
        <v>8422.3467000000001</v>
      </c>
      <c r="K17" s="3">
        <v>519.35168999999996</v>
      </c>
      <c r="L17" s="2">
        <f t="shared" si="2"/>
        <v>0</v>
      </c>
      <c r="M17" s="1">
        <v>0</v>
      </c>
      <c r="N17" s="1">
        <v>0</v>
      </c>
      <c r="O17" s="3">
        <v>0</v>
      </c>
      <c r="P17" s="7">
        <v>0</v>
      </c>
      <c r="Q17" s="7">
        <v>0</v>
      </c>
      <c r="R17" s="7">
        <v>0</v>
      </c>
      <c r="S17" s="7">
        <f t="shared" si="3"/>
        <v>213609.66953000001</v>
      </c>
      <c r="T17" s="7">
        <v>0</v>
      </c>
      <c r="U17" s="7">
        <f t="shared" si="4"/>
        <v>213609.66953000001</v>
      </c>
      <c r="V17" s="7">
        <v>0</v>
      </c>
    </row>
    <row r="18" spans="2:22" x14ac:dyDescent="0.25">
      <c r="B18" s="35" t="s">
        <v>38</v>
      </c>
      <c r="C18" s="1">
        <f t="shared" si="0"/>
        <v>150549.18455924903</v>
      </c>
      <c r="D18" s="1">
        <v>66363.132005510997</v>
      </c>
      <c r="E18" s="2">
        <f t="shared" si="1"/>
        <v>32704.328235493998</v>
      </c>
      <c r="F18" s="1">
        <v>21273.683935485999</v>
      </c>
      <c r="G18" s="3">
        <v>11430.644300008</v>
      </c>
      <c r="H18" s="1">
        <v>27189.545217944</v>
      </c>
      <c r="I18" s="1">
        <v>12275.701320300001</v>
      </c>
      <c r="J18" s="1">
        <v>4314.3327399999998</v>
      </c>
      <c r="K18" s="3">
        <v>7702.1450400000003</v>
      </c>
      <c r="L18" s="2">
        <f t="shared" si="2"/>
        <v>74986.520788520094</v>
      </c>
      <c r="M18" s="1">
        <v>11269.733560139999</v>
      </c>
      <c r="N18" s="1">
        <v>1429.03963</v>
      </c>
      <c r="O18" s="3">
        <v>62287.747598380098</v>
      </c>
      <c r="P18" s="7">
        <v>3066.0853000000002</v>
      </c>
      <c r="Q18" s="7">
        <v>236.65208999999999</v>
      </c>
      <c r="R18" s="7">
        <v>0</v>
      </c>
      <c r="S18" s="7">
        <f t="shared" si="3"/>
        <v>228838.44273776913</v>
      </c>
      <c r="T18" s="7">
        <v>0</v>
      </c>
      <c r="U18" s="7">
        <f t="shared" si="4"/>
        <v>228838.44273776913</v>
      </c>
      <c r="V18" s="7">
        <v>0</v>
      </c>
    </row>
    <row r="19" spans="2:22" x14ac:dyDescent="0.25">
      <c r="B19" s="35" t="s">
        <v>39</v>
      </c>
      <c r="C19" s="1">
        <f t="shared" si="0"/>
        <v>263030.32209000003</v>
      </c>
      <c r="D19" s="1">
        <v>200426.79654000001</v>
      </c>
      <c r="E19" s="2">
        <f t="shared" si="1"/>
        <v>33668.741139999998</v>
      </c>
      <c r="F19" s="1">
        <v>12993.82825</v>
      </c>
      <c r="G19" s="3">
        <v>20674.91289</v>
      </c>
      <c r="H19" s="1">
        <v>14193.14236</v>
      </c>
      <c r="I19" s="1">
        <v>6801.8247499999998</v>
      </c>
      <c r="J19" s="1">
        <v>6913.6659099999997</v>
      </c>
      <c r="K19" s="3">
        <v>1026.15139</v>
      </c>
      <c r="L19" s="2">
        <f t="shared" si="2"/>
        <v>85333.583559999999</v>
      </c>
      <c r="M19" s="1">
        <v>29958.292939999999</v>
      </c>
      <c r="N19" s="1">
        <v>1885.28051</v>
      </c>
      <c r="O19" s="3">
        <v>53490.010110000003</v>
      </c>
      <c r="P19" s="7">
        <v>9849.3781699999909</v>
      </c>
      <c r="Q19" s="7">
        <v>2231.7244799999999</v>
      </c>
      <c r="R19" s="7">
        <v>2810.7462999999998</v>
      </c>
      <c r="S19" s="7">
        <f t="shared" si="3"/>
        <v>363255.75460000004</v>
      </c>
      <c r="T19" s="7">
        <v>0</v>
      </c>
      <c r="U19" s="7">
        <f t="shared" si="4"/>
        <v>363255.75460000004</v>
      </c>
      <c r="V19" s="7">
        <v>0</v>
      </c>
    </row>
    <row r="20" spans="2:22" x14ac:dyDescent="0.25">
      <c r="B20" s="35" t="s">
        <v>57</v>
      </c>
      <c r="C20" s="1">
        <f t="shared" si="0"/>
        <v>32606.722389999999</v>
      </c>
      <c r="D20" s="1">
        <v>7848.7071699999997</v>
      </c>
      <c r="E20" s="2">
        <f t="shared" si="1"/>
        <v>4056.4514600000002</v>
      </c>
      <c r="F20" s="1">
        <v>1090.58977</v>
      </c>
      <c r="G20" s="3">
        <v>2965.8616900000002</v>
      </c>
      <c r="H20" s="1">
        <v>10054.149729999999</v>
      </c>
      <c r="I20" s="1">
        <v>2819.05593</v>
      </c>
      <c r="J20" s="1">
        <v>4179.84764</v>
      </c>
      <c r="K20" s="3">
        <v>3648.51046</v>
      </c>
      <c r="L20" s="2">
        <f t="shared" si="2"/>
        <v>13381.070039999999</v>
      </c>
      <c r="M20" s="1">
        <v>3024.0140000000001</v>
      </c>
      <c r="N20" s="1">
        <v>4854.7768299999998</v>
      </c>
      <c r="O20" s="3">
        <v>5502.2792099999997</v>
      </c>
      <c r="P20" s="7">
        <v>0</v>
      </c>
      <c r="Q20" s="7">
        <v>378.96319999999997</v>
      </c>
      <c r="R20" s="7">
        <v>0</v>
      </c>
      <c r="S20" s="7">
        <f t="shared" si="3"/>
        <v>46366.75563</v>
      </c>
      <c r="T20" s="7">
        <v>0</v>
      </c>
      <c r="U20" s="7">
        <f t="shared" si="4"/>
        <v>46366.75563</v>
      </c>
      <c r="V20" s="7">
        <v>0</v>
      </c>
    </row>
    <row r="21" spans="2:22" x14ac:dyDescent="0.25">
      <c r="B21" s="35" t="s">
        <v>40</v>
      </c>
      <c r="C21" s="1">
        <f t="shared" si="0"/>
        <v>154</v>
      </c>
      <c r="D21" s="1">
        <v>0</v>
      </c>
      <c r="E21" s="2">
        <f t="shared" si="1"/>
        <v>102</v>
      </c>
      <c r="F21" s="1">
        <v>102</v>
      </c>
      <c r="G21" s="3">
        <v>0</v>
      </c>
      <c r="H21" s="1">
        <v>0</v>
      </c>
      <c r="I21" s="1">
        <v>10</v>
      </c>
      <c r="J21" s="1">
        <v>0</v>
      </c>
      <c r="K21" s="3">
        <v>42</v>
      </c>
      <c r="L21" s="2">
        <f t="shared" si="2"/>
        <v>11553</v>
      </c>
      <c r="M21" s="1">
        <v>0</v>
      </c>
      <c r="N21" s="1">
        <v>591</v>
      </c>
      <c r="O21" s="3">
        <v>10962</v>
      </c>
      <c r="P21" s="7">
        <v>464</v>
      </c>
      <c r="Q21" s="7">
        <v>0</v>
      </c>
      <c r="R21" s="7">
        <v>0</v>
      </c>
      <c r="S21" s="7">
        <f t="shared" si="3"/>
        <v>12171</v>
      </c>
      <c r="T21" s="7">
        <v>0</v>
      </c>
      <c r="U21" s="7">
        <f t="shared" si="4"/>
        <v>12171</v>
      </c>
      <c r="V21" s="7">
        <v>0</v>
      </c>
    </row>
    <row r="22" spans="2:22" x14ac:dyDescent="0.25">
      <c r="B22" s="35" t="s">
        <v>41</v>
      </c>
      <c r="C22" s="1">
        <f t="shared" si="0"/>
        <v>305458.33490000002</v>
      </c>
      <c r="D22" s="1">
        <v>163657.93283999999</v>
      </c>
      <c r="E22" s="2">
        <f t="shared" si="1"/>
        <v>42817.559550000005</v>
      </c>
      <c r="F22" s="1">
        <v>16867.08293</v>
      </c>
      <c r="G22" s="3">
        <v>25950.476620000001</v>
      </c>
      <c r="H22" s="1">
        <v>40375.725050000001</v>
      </c>
      <c r="I22" s="1">
        <v>17964.06553</v>
      </c>
      <c r="J22" s="1">
        <v>31418.69326</v>
      </c>
      <c r="K22" s="3">
        <v>9224.3586699999996</v>
      </c>
      <c r="L22" s="2">
        <f t="shared" si="2"/>
        <v>140614.20543</v>
      </c>
      <c r="M22" s="1">
        <v>14076.478300000001</v>
      </c>
      <c r="N22" s="1">
        <v>232.3</v>
      </c>
      <c r="O22" s="3">
        <v>126305.42713</v>
      </c>
      <c r="P22" s="7">
        <v>15984.15315</v>
      </c>
      <c r="Q22" s="7">
        <v>6684.3548600000004</v>
      </c>
      <c r="R22" s="7">
        <v>2694.8952899999999</v>
      </c>
      <c r="S22" s="7">
        <f t="shared" si="3"/>
        <v>471435.94363000005</v>
      </c>
      <c r="T22" s="7">
        <v>59629.969989999998</v>
      </c>
      <c r="U22" s="7">
        <f t="shared" si="4"/>
        <v>531065.91362000001</v>
      </c>
      <c r="V22" s="7">
        <v>0</v>
      </c>
    </row>
    <row r="23" spans="2:22" x14ac:dyDescent="0.25">
      <c r="B23" s="35" t="s">
        <v>23</v>
      </c>
      <c r="C23" s="1">
        <f t="shared" si="0"/>
        <v>733999.76488665922</v>
      </c>
      <c r="D23" s="1">
        <v>460647.22590926703</v>
      </c>
      <c r="E23" s="2">
        <f t="shared" si="1"/>
        <v>125907.8488135177</v>
      </c>
      <c r="F23" s="1">
        <v>77852.746050558606</v>
      </c>
      <c r="G23" s="3">
        <v>48055.102762959097</v>
      </c>
      <c r="H23" s="1">
        <v>67046.552084019495</v>
      </c>
      <c r="I23" s="1">
        <v>43483.318550485899</v>
      </c>
      <c r="J23" s="1">
        <v>33534.491020000001</v>
      </c>
      <c r="K23" s="3">
        <v>3380.3285093691102</v>
      </c>
      <c r="L23" s="2">
        <f t="shared" si="2"/>
        <v>157051.62596278641</v>
      </c>
      <c r="M23" s="1">
        <v>44470.8807325089</v>
      </c>
      <c r="N23" s="1">
        <v>10645.384151369501</v>
      </c>
      <c r="O23" s="3">
        <v>101935.361078908</v>
      </c>
      <c r="P23" s="7">
        <v>8210.5509625537106</v>
      </c>
      <c r="Q23" s="7">
        <v>70151.36378</v>
      </c>
      <c r="R23" s="7">
        <v>0</v>
      </c>
      <c r="S23" s="7">
        <f t="shared" si="3"/>
        <v>969413.30559199932</v>
      </c>
      <c r="T23" s="7">
        <v>0</v>
      </c>
      <c r="U23" s="7">
        <f t="shared" si="4"/>
        <v>969413.30559199932</v>
      </c>
      <c r="V23" s="7">
        <v>0</v>
      </c>
    </row>
    <row r="24" spans="2:22" x14ac:dyDescent="0.25">
      <c r="B24" s="35" t="s">
        <v>58</v>
      </c>
      <c r="C24" s="1">
        <f t="shared" si="0"/>
        <v>109989.7958399999</v>
      </c>
      <c r="D24" s="1">
        <v>97722.769769999897</v>
      </c>
      <c r="E24" s="2">
        <f t="shared" si="1"/>
        <v>11318.3925</v>
      </c>
      <c r="F24" s="1">
        <v>11318.3925</v>
      </c>
      <c r="G24" s="3">
        <v>0</v>
      </c>
      <c r="H24" s="1">
        <v>0</v>
      </c>
      <c r="I24" s="1">
        <v>0</v>
      </c>
      <c r="J24" s="1">
        <v>0</v>
      </c>
      <c r="K24" s="3">
        <v>948.63356999999996</v>
      </c>
      <c r="L24" s="2">
        <f t="shared" si="2"/>
        <v>0</v>
      </c>
      <c r="M24" s="1">
        <v>0</v>
      </c>
      <c r="N24" s="1">
        <v>0</v>
      </c>
      <c r="O24" s="3">
        <v>0</v>
      </c>
      <c r="P24" s="7">
        <v>0</v>
      </c>
      <c r="Q24" s="7">
        <v>0</v>
      </c>
      <c r="R24" s="7">
        <v>0</v>
      </c>
      <c r="S24" s="7">
        <f t="shared" si="3"/>
        <v>109989.7958399999</v>
      </c>
      <c r="T24" s="7">
        <v>0</v>
      </c>
      <c r="U24" s="7">
        <f t="shared" si="4"/>
        <v>109989.7958399999</v>
      </c>
      <c r="V24" s="7">
        <v>0</v>
      </c>
    </row>
    <row r="25" spans="2:22" x14ac:dyDescent="0.25">
      <c r="B25" s="35" t="s">
        <v>24</v>
      </c>
      <c r="C25" s="1">
        <f t="shared" si="0"/>
        <v>330146.54104999994</v>
      </c>
      <c r="D25" s="1">
        <v>221513.21148999999</v>
      </c>
      <c r="E25" s="2">
        <f t="shared" si="1"/>
        <v>58035.950129999997</v>
      </c>
      <c r="F25" s="1">
        <v>38999.713559999997</v>
      </c>
      <c r="G25" s="3">
        <v>19036.236570000001</v>
      </c>
      <c r="H25" s="1">
        <v>20236.00562</v>
      </c>
      <c r="I25" s="1">
        <v>22645.830470000001</v>
      </c>
      <c r="J25" s="1">
        <v>6468.1478100000004</v>
      </c>
      <c r="K25" s="3">
        <v>1247.39553</v>
      </c>
      <c r="L25" s="2">
        <f t="shared" si="2"/>
        <v>116916.1547</v>
      </c>
      <c r="M25" s="1">
        <v>24831.812809999999</v>
      </c>
      <c r="N25" s="1">
        <v>6032.6391299999996</v>
      </c>
      <c r="O25" s="3">
        <v>86051.70276</v>
      </c>
      <c r="P25" s="7">
        <v>2987.47408</v>
      </c>
      <c r="Q25" s="7">
        <v>0</v>
      </c>
      <c r="R25" s="7">
        <v>0</v>
      </c>
      <c r="S25" s="7">
        <f t="shared" si="3"/>
        <v>450050.16982999997</v>
      </c>
      <c r="T25" s="7">
        <v>0</v>
      </c>
      <c r="U25" s="7">
        <f t="shared" si="4"/>
        <v>450050.16982999997</v>
      </c>
      <c r="V25" s="7">
        <v>0</v>
      </c>
    </row>
    <row r="26" spans="2:22" x14ac:dyDescent="0.25">
      <c r="B26" s="35" t="s">
        <v>42</v>
      </c>
      <c r="C26" s="1">
        <f t="shared" si="0"/>
        <v>71250</v>
      </c>
      <c r="D26" s="1">
        <v>0</v>
      </c>
      <c r="E26" s="2">
        <f t="shared" si="1"/>
        <v>6279</v>
      </c>
      <c r="F26" s="1">
        <v>1802</v>
      </c>
      <c r="G26" s="3">
        <v>4477</v>
      </c>
      <c r="H26" s="1">
        <v>32264</v>
      </c>
      <c r="I26" s="1">
        <v>3960</v>
      </c>
      <c r="J26" s="1">
        <v>28747</v>
      </c>
      <c r="K26" s="3">
        <v>0</v>
      </c>
      <c r="L26" s="2">
        <f t="shared" si="2"/>
        <v>0</v>
      </c>
      <c r="M26" s="1">
        <v>0</v>
      </c>
      <c r="N26" s="1">
        <v>0</v>
      </c>
      <c r="O26" s="3">
        <v>0</v>
      </c>
      <c r="P26" s="7">
        <v>0</v>
      </c>
      <c r="Q26" s="7">
        <v>0</v>
      </c>
      <c r="R26" s="7">
        <v>0</v>
      </c>
      <c r="S26" s="7">
        <f t="shared" si="3"/>
        <v>71250</v>
      </c>
      <c r="T26" s="7">
        <v>0</v>
      </c>
      <c r="U26" s="7">
        <f t="shared" si="4"/>
        <v>71250</v>
      </c>
      <c r="V26" s="7">
        <v>0</v>
      </c>
    </row>
    <row r="27" spans="2:22" x14ac:dyDescent="0.25">
      <c r="B27" s="35" t="s">
        <v>43</v>
      </c>
      <c r="C27" s="1">
        <f t="shared" si="0"/>
        <v>6598.4399300000005</v>
      </c>
      <c r="D27" s="1">
        <v>148.78048999999999</v>
      </c>
      <c r="E27" s="2">
        <f t="shared" si="1"/>
        <v>2290.9495100000004</v>
      </c>
      <c r="F27" s="1">
        <v>839.58455000000004</v>
      </c>
      <c r="G27" s="3">
        <v>1451.3649600000001</v>
      </c>
      <c r="H27" s="1">
        <v>1345.75323</v>
      </c>
      <c r="I27" s="1">
        <v>2812.9567000000002</v>
      </c>
      <c r="J27" s="1">
        <v>0</v>
      </c>
      <c r="K27" s="3">
        <v>0</v>
      </c>
      <c r="L27" s="2">
        <f t="shared" si="2"/>
        <v>10128.266729999999</v>
      </c>
      <c r="M27" s="1">
        <v>7533.9034000000001</v>
      </c>
      <c r="N27" s="1">
        <v>270</v>
      </c>
      <c r="O27" s="3">
        <v>2324.3633300000001</v>
      </c>
      <c r="P27" s="7">
        <v>42.724780000000003</v>
      </c>
      <c r="Q27" s="7">
        <v>0</v>
      </c>
      <c r="R27" s="7">
        <v>0</v>
      </c>
      <c r="S27" s="7">
        <f t="shared" si="3"/>
        <v>16769.43144</v>
      </c>
      <c r="T27" s="7">
        <v>0</v>
      </c>
      <c r="U27" s="7">
        <f t="shared" si="4"/>
        <v>16769.43144</v>
      </c>
      <c r="V27" s="7">
        <v>0</v>
      </c>
    </row>
    <row r="28" spans="2:22" x14ac:dyDescent="0.25">
      <c r="B28" s="35" t="s">
        <v>59</v>
      </c>
      <c r="C28" s="1">
        <f t="shared" si="0"/>
        <v>3915</v>
      </c>
      <c r="D28" s="1">
        <v>2315</v>
      </c>
      <c r="E28" s="2">
        <f t="shared" si="1"/>
        <v>795</v>
      </c>
      <c r="F28" s="1">
        <v>135</v>
      </c>
      <c r="G28" s="3">
        <v>660</v>
      </c>
      <c r="H28" s="1">
        <v>0</v>
      </c>
      <c r="I28" s="1">
        <v>99</v>
      </c>
      <c r="J28" s="1">
        <v>610</v>
      </c>
      <c r="K28" s="3">
        <v>96</v>
      </c>
      <c r="L28" s="2">
        <f t="shared" si="2"/>
        <v>299</v>
      </c>
      <c r="M28" s="1">
        <v>270</v>
      </c>
      <c r="N28" s="1">
        <v>0</v>
      </c>
      <c r="O28" s="3">
        <v>29</v>
      </c>
      <c r="P28" s="7">
        <v>0</v>
      </c>
      <c r="Q28" s="7">
        <v>0</v>
      </c>
      <c r="R28" s="7">
        <v>0</v>
      </c>
      <c r="S28" s="7">
        <f t="shared" si="3"/>
        <v>4214</v>
      </c>
      <c r="T28" s="7">
        <v>0</v>
      </c>
      <c r="U28" s="7">
        <f t="shared" si="4"/>
        <v>4214</v>
      </c>
      <c r="V28" s="7">
        <v>0</v>
      </c>
    </row>
    <row r="29" spans="2:22" x14ac:dyDescent="0.25">
      <c r="B29" s="35" t="s">
        <v>44</v>
      </c>
      <c r="C29" s="1">
        <f t="shared" si="0"/>
        <v>0</v>
      </c>
      <c r="D29" s="1">
        <v>0</v>
      </c>
      <c r="E29" s="2">
        <f t="shared" si="1"/>
        <v>0</v>
      </c>
      <c r="F29" s="1">
        <v>0</v>
      </c>
      <c r="G29" s="3">
        <v>0</v>
      </c>
      <c r="H29" s="1">
        <v>0</v>
      </c>
      <c r="I29" s="1">
        <v>0</v>
      </c>
      <c r="J29" s="1">
        <v>0</v>
      </c>
      <c r="K29" s="3">
        <v>0</v>
      </c>
      <c r="L29" s="2">
        <f t="shared" si="2"/>
        <v>41103</v>
      </c>
      <c r="M29" s="1">
        <v>4022</v>
      </c>
      <c r="N29" s="1">
        <v>4492</v>
      </c>
      <c r="O29" s="3">
        <v>32589</v>
      </c>
      <c r="P29" s="7">
        <v>21176</v>
      </c>
      <c r="Q29" s="7">
        <v>0</v>
      </c>
      <c r="R29" s="7">
        <v>0</v>
      </c>
      <c r="S29" s="7">
        <f t="shared" si="3"/>
        <v>62279</v>
      </c>
      <c r="T29" s="7">
        <v>0</v>
      </c>
      <c r="U29" s="7">
        <f t="shared" si="4"/>
        <v>62279</v>
      </c>
      <c r="V29" s="7">
        <v>0</v>
      </c>
    </row>
    <row r="30" spans="2:22" x14ac:dyDescent="0.25">
      <c r="B30" s="35" t="s">
        <v>45</v>
      </c>
      <c r="C30" s="1">
        <f t="shared" si="0"/>
        <v>128152.29</v>
      </c>
      <c r="D30" s="1">
        <v>113518.76</v>
      </c>
      <c r="E30" s="2">
        <f t="shared" si="1"/>
        <v>14633.53</v>
      </c>
      <c r="F30" s="1">
        <v>14633.53</v>
      </c>
      <c r="G30" s="3">
        <v>0</v>
      </c>
      <c r="H30" s="1">
        <v>0</v>
      </c>
      <c r="I30" s="1">
        <v>0</v>
      </c>
      <c r="J30" s="1">
        <v>0</v>
      </c>
      <c r="K30" s="3">
        <v>0</v>
      </c>
      <c r="L30" s="2">
        <f t="shared" si="2"/>
        <v>0</v>
      </c>
      <c r="M30" s="1">
        <v>0</v>
      </c>
      <c r="N30" s="1">
        <v>0</v>
      </c>
      <c r="O30" s="3">
        <v>0</v>
      </c>
      <c r="P30" s="7">
        <v>0</v>
      </c>
      <c r="Q30" s="7">
        <v>0</v>
      </c>
      <c r="R30" s="7">
        <v>0</v>
      </c>
      <c r="S30" s="7">
        <f t="shared" si="3"/>
        <v>128152.29</v>
      </c>
      <c r="T30" s="7">
        <v>0</v>
      </c>
      <c r="U30" s="7">
        <f t="shared" si="4"/>
        <v>128152.29</v>
      </c>
      <c r="V30" s="7">
        <v>0</v>
      </c>
    </row>
    <row r="31" spans="2:22" ht="15.75" thickBot="1" x14ac:dyDescent="0.3">
      <c r="B31" s="8" t="s">
        <v>60</v>
      </c>
      <c r="C31" s="5">
        <f>SUM(D31,F31:K31)</f>
        <v>17059.02</v>
      </c>
      <c r="D31" s="5">
        <v>14662.18</v>
      </c>
      <c r="E31" s="4">
        <f>SUM(F31:G31)</f>
        <v>223</v>
      </c>
      <c r="F31" s="5">
        <v>223</v>
      </c>
      <c r="G31" s="6">
        <v>0</v>
      </c>
      <c r="H31" s="5">
        <v>796.95</v>
      </c>
      <c r="I31" s="5">
        <v>569.38</v>
      </c>
      <c r="J31" s="5">
        <v>0</v>
      </c>
      <c r="K31" s="6">
        <v>807.51</v>
      </c>
      <c r="L31" s="4">
        <f>SUM(M31:O31)</f>
        <v>0</v>
      </c>
      <c r="M31" s="5">
        <v>0</v>
      </c>
      <c r="N31" s="5">
        <v>0</v>
      </c>
      <c r="O31" s="6">
        <v>0</v>
      </c>
      <c r="P31" s="8">
        <v>0</v>
      </c>
      <c r="Q31" s="8">
        <v>0</v>
      </c>
      <c r="R31" s="8">
        <v>0</v>
      </c>
      <c r="S31" s="8">
        <f>SUM(D31,F31:G31,H31:K31,M31:O31,P31,Q31,R31)</f>
        <v>17059.02</v>
      </c>
      <c r="T31" s="8">
        <v>0</v>
      </c>
      <c r="U31" s="8">
        <f>S31+T31</f>
        <v>17059.02</v>
      </c>
      <c r="V31" s="8">
        <v>0</v>
      </c>
    </row>
    <row r="34" spans="2:22" ht="15.75" thickBot="1" x14ac:dyDescent="0.3"/>
    <row r="35" spans="2:22" s="10" customFormat="1" ht="75" x14ac:dyDescent="0.25">
      <c r="B35" s="31" t="s">
        <v>26</v>
      </c>
      <c r="C35" s="12" t="s">
        <v>0</v>
      </c>
      <c r="D35" s="12" t="s">
        <v>1</v>
      </c>
      <c r="E35" s="11" t="s">
        <v>48</v>
      </c>
      <c r="F35" s="12" t="s">
        <v>2</v>
      </c>
      <c r="G35" s="13" t="s">
        <v>3</v>
      </c>
      <c r="H35" s="12" t="s">
        <v>4</v>
      </c>
      <c r="I35" s="12" t="s">
        <v>5</v>
      </c>
      <c r="J35" s="12" t="s">
        <v>6</v>
      </c>
      <c r="K35" s="13" t="s">
        <v>7</v>
      </c>
      <c r="L35" s="11" t="s">
        <v>8</v>
      </c>
      <c r="M35" s="12" t="s">
        <v>9</v>
      </c>
      <c r="N35" s="12" t="s">
        <v>10</v>
      </c>
      <c r="O35" s="13" t="s">
        <v>11</v>
      </c>
      <c r="P35" s="14" t="s">
        <v>12</v>
      </c>
      <c r="Q35" s="14" t="s">
        <v>13</v>
      </c>
      <c r="R35" s="14" t="s">
        <v>14</v>
      </c>
      <c r="S35" s="14" t="s">
        <v>15</v>
      </c>
      <c r="T35" s="14" t="s">
        <v>16</v>
      </c>
      <c r="U35" s="14" t="s">
        <v>17</v>
      </c>
      <c r="V35" s="14" t="s">
        <v>18</v>
      </c>
    </row>
    <row r="36" spans="2:22" x14ac:dyDescent="0.25">
      <c r="B36" s="34" t="s">
        <v>50</v>
      </c>
      <c r="C36" s="1">
        <f>SUM(D36,F36:K36)</f>
        <v>19632.187109999995</v>
      </c>
      <c r="D36" s="1">
        <v>9615.5366099999992</v>
      </c>
      <c r="E36" s="2">
        <f>SUM(F36:G36)</f>
        <v>2495.0007599999999</v>
      </c>
      <c r="F36" s="1">
        <v>1252.6569</v>
      </c>
      <c r="G36" s="3">
        <v>1242.3438599999999</v>
      </c>
      <c r="H36" s="1">
        <v>5260.2307600000004</v>
      </c>
      <c r="I36" s="1">
        <v>1114.4189799999999</v>
      </c>
      <c r="J36" s="1">
        <v>567</v>
      </c>
      <c r="K36" s="3">
        <v>580</v>
      </c>
      <c r="L36" s="2">
        <f>SUM(M36:O36)</f>
        <v>8048.9303799999998</v>
      </c>
      <c r="M36" s="1">
        <v>888.35163</v>
      </c>
      <c r="N36" s="1">
        <v>2496.6545099999998</v>
      </c>
      <c r="O36" s="3">
        <v>4663.9242400000003</v>
      </c>
      <c r="P36" s="7">
        <v>20.25</v>
      </c>
      <c r="Q36" s="7">
        <v>0</v>
      </c>
      <c r="R36" s="7">
        <v>0</v>
      </c>
      <c r="S36" s="7">
        <f>SUM(D36,F36:G36,H36:K36,M36:O36,P36,Q36,R36)</f>
        <v>27701.367489999997</v>
      </c>
      <c r="T36" s="7">
        <v>0</v>
      </c>
      <c r="U36" s="7">
        <f>S36+T36</f>
        <v>27701.367489999997</v>
      </c>
      <c r="V36" s="7">
        <v>0</v>
      </c>
    </row>
    <row r="37" spans="2:22" x14ac:dyDescent="0.25">
      <c r="B37" s="35" t="s">
        <v>51</v>
      </c>
      <c r="C37" s="1">
        <f t="shared" ref="C37:C60" si="5">SUM(D37,F37:K37)</f>
        <v>8239.9976699999988</v>
      </c>
      <c r="D37" s="1">
        <v>698.21948999999995</v>
      </c>
      <c r="E37" s="2">
        <f t="shared" ref="E37:E60" si="6">SUM(F37:G37)</f>
        <v>5964.3760000000002</v>
      </c>
      <c r="F37" s="1">
        <v>3908.4859999999999</v>
      </c>
      <c r="G37" s="3">
        <v>2055.89</v>
      </c>
      <c r="H37" s="1">
        <v>791.80220999999995</v>
      </c>
      <c r="I37" s="1">
        <v>785.59996999999998</v>
      </c>
      <c r="J37" s="1">
        <v>0</v>
      </c>
      <c r="K37" s="3">
        <v>0</v>
      </c>
      <c r="L37" s="2">
        <f t="shared" ref="L37:L60" si="7">SUM(M37:O37)</f>
        <v>112759.1865</v>
      </c>
      <c r="M37" s="1">
        <v>3201.424</v>
      </c>
      <c r="N37" s="1">
        <v>99553.765780000002</v>
      </c>
      <c r="O37" s="3">
        <v>10003.996719999999</v>
      </c>
      <c r="P37" s="7">
        <v>1335.9576219810001</v>
      </c>
      <c r="Q37" s="7">
        <v>0</v>
      </c>
      <c r="R37" s="7">
        <v>0</v>
      </c>
      <c r="S37" s="7">
        <f t="shared" ref="S37:S60" si="8">SUM(D37,F37:G37,H37:K37,M37:O37,P37,Q37,R37)</f>
        <v>122335.14179198099</v>
      </c>
      <c r="T37" s="7">
        <v>0</v>
      </c>
      <c r="U37" s="7">
        <f t="shared" ref="U37:U60" si="9">S37+T37</f>
        <v>122335.14179198099</v>
      </c>
      <c r="V37" s="7">
        <v>0</v>
      </c>
    </row>
    <row r="38" spans="2:22" x14ac:dyDescent="0.25">
      <c r="B38" s="35" t="s">
        <v>52</v>
      </c>
      <c r="C38" s="1">
        <f t="shared" si="5"/>
        <v>0</v>
      </c>
      <c r="D38" s="1">
        <v>0</v>
      </c>
      <c r="E38" s="2">
        <f t="shared" si="6"/>
        <v>0</v>
      </c>
      <c r="F38" s="1">
        <v>0</v>
      </c>
      <c r="G38" s="3">
        <v>0</v>
      </c>
      <c r="H38" s="1">
        <v>0</v>
      </c>
      <c r="I38" s="1">
        <v>0</v>
      </c>
      <c r="J38" s="1">
        <v>0</v>
      </c>
      <c r="K38" s="3">
        <v>0</v>
      </c>
      <c r="L38" s="2">
        <f t="shared" si="7"/>
        <v>166.5</v>
      </c>
      <c r="M38" s="1">
        <v>0</v>
      </c>
      <c r="N38" s="1">
        <v>166.5</v>
      </c>
      <c r="O38" s="3">
        <v>0</v>
      </c>
      <c r="P38" s="7">
        <v>0</v>
      </c>
      <c r="Q38" s="7">
        <v>0</v>
      </c>
      <c r="R38" s="7">
        <v>0</v>
      </c>
      <c r="S38" s="7">
        <f t="shared" si="8"/>
        <v>166.5</v>
      </c>
      <c r="T38" s="7">
        <v>0</v>
      </c>
      <c r="U38" s="7">
        <f t="shared" si="9"/>
        <v>166.5</v>
      </c>
      <c r="V38" s="7">
        <v>0</v>
      </c>
    </row>
    <row r="39" spans="2:22" x14ac:dyDescent="0.25">
      <c r="B39" s="35" t="s">
        <v>53</v>
      </c>
      <c r="C39" s="1">
        <f t="shared" si="5"/>
        <v>781.95</v>
      </c>
      <c r="D39" s="1">
        <v>781.95</v>
      </c>
      <c r="E39" s="2">
        <f t="shared" si="6"/>
        <v>0</v>
      </c>
      <c r="F39" s="1">
        <v>0</v>
      </c>
      <c r="G39" s="3">
        <v>0</v>
      </c>
      <c r="H39" s="1">
        <v>0</v>
      </c>
      <c r="I39" s="1">
        <v>0</v>
      </c>
      <c r="J39" s="1">
        <v>0</v>
      </c>
      <c r="K39" s="3">
        <v>0</v>
      </c>
      <c r="L39" s="2">
        <f t="shared" si="7"/>
        <v>1157.78</v>
      </c>
      <c r="M39" s="1">
        <v>1003.47</v>
      </c>
      <c r="N39" s="1">
        <v>154.31</v>
      </c>
      <c r="O39" s="3">
        <v>0</v>
      </c>
      <c r="P39" s="7">
        <v>0</v>
      </c>
      <c r="Q39" s="7">
        <v>0</v>
      </c>
      <c r="R39" s="7">
        <v>262.91000000000003</v>
      </c>
      <c r="S39" s="7">
        <f t="shared" si="8"/>
        <v>2202.64</v>
      </c>
      <c r="T39" s="7">
        <v>0</v>
      </c>
      <c r="U39" s="7">
        <f t="shared" si="9"/>
        <v>2202.64</v>
      </c>
      <c r="V39" s="7">
        <v>0</v>
      </c>
    </row>
    <row r="40" spans="2:22" x14ac:dyDescent="0.25">
      <c r="B40" s="35" t="s">
        <v>54</v>
      </c>
      <c r="C40" s="1">
        <f t="shared" si="5"/>
        <v>0</v>
      </c>
      <c r="D40" s="1">
        <v>0</v>
      </c>
      <c r="E40" s="2">
        <f t="shared" si="6"/>
        <v>0</v>
      </c>
      <c r="F40" s="1">
        <v>0</v>
      </c>
      <c r="G40" s="3">
        <v>0</v>
      </c>
      <c r="H40" s="1">
        <v>0</v>
      </c>
      <c r="I40" s="1">
        <v>0</v>
      </c>
      <c r="J40" s="1">
        <v>0</v>
      </c>
      <c r="K40" s="3">
        <v>0</v>
      </c>
      <c r="L40" s="2">
        <f t="shared" si="7"/>
        <v>6763.34177656064</v>
      </c>
      <c r="M40" s="1">
        <v>6763.34177656064</v>
      </c>
      <c r="N40" s="1">
        <v>0</v>
      </c>
      <c r="O40" s="3">
        <v>0</v>
      </c>
      <c r="P40" s="7">
        <v>0</v>
      </c>
      <c r="Q40" s="7">
        <v>0</v>
      </c>
      <c r="R40" s="7">
        <v>0</v>
      </c>
      <c r="S40" s="7">
        <f t="shared" si="8"/>
        <v>6763.34177656064</v>
      </c>
      <c r="T40" s="7">
        <v>0</v>
      </c>
      <c r="U40" s="7">
        <f t="shared" si="9"/>
        <v>6763.34177656064</v>
      </c>
      <c r="V40" s="7">
        <v>0</v>
      </c>
    </row>
    <row r="41" spans="2:22" x14ac:dyDescent="0.25">
      <c r="B41" s="35" t="s">
        <v>55</v>
      </c>
      <c r="C41" s="1">
        <f t="shared" si="5"/>
        <v>1158.3713660000001</v>
      </c>
      <c r="D41" s="1">
        <v>0</v>
      </c>
      <c r="E41" s="2">
        <f t="shared" si="6"/>
        <v>0</v>
      </c>
      <c r="F41" s="1">
        <v>0</v>
      </c>
      <c r="G41" s="3">
        <v>0</v>
      </c>
      <c r="H41" s="1">
        <v>849.02636600000005</v>
      </c>
      <c r="I41" s="1">
        <v>309.34500000000003</v>
      </c>
      <c r="J41" s="1">
        <v>0</v>
      </c>
      <c r="K41" s="3">
        <v>0</v>
      </c>
      <c r="L41" s="2">
        <f t="shared" si="7"/>
        <v>65666.363147192285</v>
      </c>
      <c r="M41" s="1">
        <v>3796.9269250000002</v>
      </c>
      <c r="N41" s="1">
        <v>61765.336430000003</v>
      </c>
      <c r="O41" s="3">
        <v>104.099792192283</v>
      </c>
      <c r="P41" s="7">
        <v>5718.6243578077201</v>
      </c>
      <c r="Q41" s="7">
        <v>0</v>
      </c>
      <c r="R41" s="7">
        <v>0</v>
      </c>
      <c r="S41" s="7">
        <f t="shared" si="8"/>
        <v>72543.358871000019</v>
      </c>
      <c r="T41" s="7">
        <v>0</v>
      </c>
      <c r="U41" s="7">
        <f t="shared" si="9"/>
        <v>72543.358871000019</v>
      </c>
      <c r="V41" s="7">
        <v>0</v>
      </c>
    </row>
    <row r="42" spans="2:22" x14ac:dyDescent="0.25">
      <c r="B42" s="35" t="s">
        <v>20</v>
      </c>
      <c r="C42" s="1">
        <f t="shared" si="5"/>
        <v>971.74577825999995</v>
      </c>
      <c r="D42" s="1">
        <v>0</v>
      </c>
      <c r="E42" s="2">
        <f t="shared" si="6"/>
        <v>0</v>
      </c>
      <c r="F42" s="1">
        <v>0</v>
      </c>
      <c r="G42" s="3">
        <v>0</v>
      </c>
      <c r="H42" s="1">
        <v>0</v>
      </c>
      <c r="I42" s="1">
        <v>971.74577825999995</v>
      </c>
      <c r="J42" s="1">
        <v>0</v>
      </c>
      <c r="K42" s="3">
        <v>0</v>
      </c>
      <c r="L42" s="2">
        <f t="shared" si="7"/>
        <v>1775.851585245</v>
      </c>
      <c r="M42" s="1">
        <v>0</v>
      </c>
      <c r="N42" s="1">
        <v>1563.3140460479999</v>
      </c>
      <c r="O42" s="3">
        <v>212.537539197</v>
      </c>
      <c r="P42" s="7">
        <v>0</v>
      </c>
      <c r="Q42" s="7">
        <v>0</v>
      </c>
      <c r="R42" s="7">
        <v>0</v>
      </c>
      <c r="S42" s="7">
        <f t="shared" si="8"/>
        <v>2747.597363505</v>
      </c>
      <c r="T42" s="7">
        <v>0</v>
      </c>
      <c r="U42" s="7">
        <f t="shared" si="9"/>
        <v>2747.597363505</v>
      </c>
      <c r="V42" s="7">
        <v>0</v>
      </c>
    </row>
    <row r="43" spans="2:22" x14ac:dyDescent="0.25">
      <c r="B43" s="35" t="s">
        <v>21</v>
      </c>
      <c r="C43" s="1">
        <f t="shared" si="5"/>
        <v>17754.167259999998</v>
      </c>
      <c r="D43" s="1">
        <v>6198.1557199999997</v>
      </c>
      <c r="E43" s="2">
        <f t="shared" si="6"/>
        <v>3074.7985699999999</v>
      </c>
      <c r="F43" s="1">
        <v>2732.7985699999999</v>
      </c>
      <c r="G43" s="3">
        <v>342</v>
      </c>
      <c r="H43" s="1">
        <v>3964.5492899999999</v>
      </c>
      <c r="I43" s="1">
        <v>4175.1356800000003</v>
      </c>
      <c r="J43" s="1">
        <v>341.52800000000002</v>
      </c>
      <c r="K43" s="3">
        <v>0</v>
      </c>
      <c r="L43" s="2">
        <f t="shared" si="7"/>
        <v>41556.467199999999</v>
      </c>
      <c r="M43" s="1">
        <v>5645.0461500000001</v>
      </c>
      <c r="N43" s="1">
        <v>29542.32663</v>
      </c>
      <c r="O43" s="3">
        <v>6369.0944200000004</v>
      </c>
      <c r="P43" s="7">
        <v>253.63328999999999</v>
      </c>
      <c r="Q43" s="7">
        <v>148.61788999999999</v>
      </c>
      <c r="R43" s="7">
        <v>0</v>
      </c>
      <c r="S43" s="7">
        <f t="shared" si="8"/>
        <v>59712.885639999993</v>
      </c>
      <c r="T43" s="7">
        <v>0</v>
      </c>
      <c r="U43" s="7">
        <f t="shared" si="9"/>
        <v>59712.885639999993</v>
      </c>
      <c r="V43" s="7">
        <v>0</v>
      </c>
    </row>
    <row r="44" spans="2:22" x14ac:dyDescent="0.25">
      <c r="B44" s="35" t="s">
        <v>56</v>
      </c>
      <c r="C44" s="1">
        <f t="shared" si="5"/>
        <v>10134.122952400001</v>
      </c>
      <c r="D44" s="1">
        <v>3234.8571197000001</v>
      </c>
      <c r="E44" s="2">
        <f t="shared" si="6"/>
        <v>1670.6365343</v>
      </c>
      <c r="F44" s="1">
        <v>682.55938000000003</v>
      </c>
      <c r="G44" s="3">
        <v>988.07715429999996</v>
      </c>
      <c r="H44" s="1">
        <v>2204.1842064000002</v>
      </c>
      <c r="I44" s="1">
        <v>3000.4450919999999</v>
      </c>
      <c r="J44" s="1">
        <v>0</v>
      </c>
      <c r="K44" s="3">
        <v>24</v>
      </c>
      <c r="L44" s="2">
        <f t="shared" si="7"/>
        <v>2418.6612599999999</v>
      </c>
      <c r="M44" s="1">
        <v>546.47817999999995</v>
      </c>
      <c r="N44" s="1">
        <v>273</v>
      </c>
      <c r="O44" s="3">
        <v>1599.18308</v>
      </c>
      <c r="P44" s="7">
        <v>0</v>
      </c>
      <c r="Q44" s="7">
        <v>0</v>
      </c>
      <c r="R44" s="7">
        <v>0</v>
      </c>
      <c r="S44" s="7">
        <f t="shared" si="8"/>
        <v>12552.784212400002</v>
      </c>
      <c r="T44" s="7">
        <v>0</v>
      </c>
      <c r="U44" s="7">
        <f t="shared" si="9"/>
        <v>12552.784212400002</v>
      </c>
      <c r="V44" s="7">
        <v>0</v>
      </c>
    </row>
    <row r="45" spans="2:22" x14ac:dyDescent="0.25">
      <c r="B45" s="35" t="s">
        <v>36</v>
      </c>
      <c r="C45" s="1">
        <f t="shared" si="5"/>
        <v>0</v>
      </c>
      <c r="D45" s="1">
        <v>0</v>
      </c>
      <c r="E45" s="2">
        <f t="shared" si="6"/>
        <v>0</v>
      </c>
      <c r="F45" s="1">
        <v>0</v>
      </c>
      <c r="G45" s="3">
        <v>0</v>
      </c>
      <c r="H45" s="1">
        <v>0</v>
      </c>
      <c r="I45" s="1">
        <v>0</v>
      </c>
      <c r="J45" s="1">
        <v>0</v>
      </c>
      <c r="K45" s="3">
        <v>0</v>
      </c>
      <c r="L45" s="2">
        <f t="shared" si="7"/>
        <v>12552</v>
      </c>
      <c r="M45" s="1">
        <v>0</v>
      </c>
      <c r="N45" s="1">
        <v>0</v>
      </c>
      <c r="O45" s="3">
        <v>12552</v>
      </c>
      <c r="P45" s="7">
        <v>0</v>
      </c>
      <c r="Q45" s="7">
        <v>0</v>
      </c>
      <c r="R45" s="7">
        <v>0</v>
      </c>
      <c r="S45" s="7">
        <f t="shared" si="8"/>
        <v>12552</v>
      </c>
      <c r="T45" s="7">
        <v>0</v>
      </c>
      <c r="U45" s="7">
        <f t="shared" si="9"/>
        <v>12552</v>
      </c>
      <c r="V45" s="7">
        <v>0</v>
      </c>
    </row>
    <row r="46" spans="2:22" x14ac:dyDescent="0.25">
      <c r="B46" s="35" t="s">
        <v>37</v>
      </c>
      <c r="C46" s="1">
        <f t="shared" si="5"/>
        <v>0</v>
      </c>
      <c r="D46" s="1">
        <v>0</v>
      </c>
      <c r="E46" s="2">
        <f t="shared" si="6"/>
        <v>0</v>
      </c>
      <c r="F46" s="1">
        <v>0</v>
      </c>
      <c r="G46" s="3">
        <v>0</v>
      </c>
      <c r="H46" s="1">
        <v>0</v>
      </c>
      <c r="I46" s="1">
        <v>0</v>
      </c>
      <c r="J46" s="1">
        <v>0</v>
      </c>
      <c r="K46" s="3">
        <v>0</v>
      </c>
      <c r="L46" s="2">
        <f t="shared" si="7"/>
        <v>0</v>
      </c>
      <c r="M46" s="1">
        <v>0</v>
      </c>
      <c r="N46" s="1">
        <v>0</v>
      </c>
      <c r="O46" s="3">
        <v>0</v>
      </c>
      <c r="P46" s="7">
        <v>0</v>
      </c>
      <c r="Q46" s="7">
        <v>0</v>
      </c>
      <c r="R46" s="7">
        <v>0</v>
      </c>
      <c r="S46" s="7">
        <f t="shared" si="8"/>
        <v>0</v>
      </c>
      <c r="T46" s="7">
        <v>0</v>
      </c>
      <c r="U46" s="7">
        <f t="shared" si="9"/>
        <v>0</v>
      </c>
      <c r="V46" s="7">
        <v>0</v>
      </c>
    </row>
    <row r="47" spans="2:22" x14ac:dyDescent="0.25">
      <c r="B47" s="35" t="s">
        <v>22</v>
      </c>
      <c r="C47" s="1">
        <f t="shared" si="5"/>
        <v>18027.087439999999</v>
      </c>
      <c r="D47" s="1">
        <v>9154.6355899999999</v>
      </c>
      <c r="E47" s="2">
        <f t="shared" si="6"/>
        <v>8622.9249</v>
      </c>
      <c r="F47" s="1">
        <v>8622.9249</v>
      </c>
      <c r="G47" s="3">
        <v>0</v>
      </c>
      <c r="H47" s="1">
        <v>249.52695</v>
      </c>
      <c r="I47" s="1">
        <v>0</v>
      </c>
      <c r="J47" s="1">
        <v>0</v>
      </c>
      <c r="K47" s="3">
        <v>0</v>
      </c>
      <c r="L47" s="2">
        <f t="shared" si="7"/>
        <v>0</v>
      </c>
      <c r="M47" s="1">
        <v>0</v>
      </c>
      <c r="N47" s="1">
        <v>0</v>
      </c>
      <c r="O47" s="3">
        <v>0</v>
      </c>
      <c r="P47" s="7">
        <v>0</v>
      </c>
      <c r="Q47" s="7">
        <v>0</v>
      </c>
      <c r="R47" s="7">
        <v>0</v>
      </c>
      <c r="S47" s="7">
        <f t="shared" si="8"/>
        <v>18027.087439999999</v>
      </c>
      <c r="T47" s="7">
        <v>0</v>
      </c>
      <c r="U47" s="7">
        <f t="shared" si="9"/>
        <v>18027.087439999999</v>
      </c>
      <c r="V47" s="7">
        <v>0</v>
      </c>
    </row>
    <row r="48" spans="2:22" x14ac:dyDescent="0.25">
      <c r="B48" s="35" t="s">
        <v>38</v>
      </c>
      <c r="C48" s="1">
        <f t="shared" si="5"/>
        <v>0</v>
      </c>
      <c r="D48" s="1">
        <v>0</v>
      </c>
      <c r="E48" s="2">
        <f t="shared" si="6"/>
        <v>0</v>
      </c>
      <c r="F48" s="1">
        <v>0</v>
      </c>
      <c r="G48" s="3">
        <v>0</v>
      </c>
      <c r="H48" s="1">
        <v>0</v>
      </c>
      <c r="I48" s="1">
        <v>0</v>
      </c>
      <c r="J48" s="1">
        <v>0</v>
      </c>
      <c r="K48" s="3">
        <v>0</v>
      </c>
      <c r="L48" s="2">
        <f t="shared" si="7"/>
        <v>0</v>
      </c>
      <c r="M48" s="1">
        <v>0</v>
      </c>
      <c r="N48" s="1">
        <v>0</v>
      </c>
      <c r="O48" s="3">
        <v>0</v>
      </c>
      <c r="P48" s="7">
        <v>0</v>
      </c>
      <c r="Q48" s="7">
        <v>0</v>
      </c>
      <c r="R48" s="7">
        <v>0</v>
      </c>
      <c r="S48" s="7">
        <f t="shared" si="8"/>
        <v>0</v>
      </c>
      <c r="T48" s="7">
        <v>0</v>
      </c>
      <c r="U48" s="7">
        <f t="shared" si="9"/>
        <v>0</v>
      </c>
      <c r="V48" s="7">
        <v>0</v>
      </c>
    </row>
    <row r="49" spans="2:22" x14ac:dyDescent="0.25">
      <c r="B49" s="35" t="s">
        <v>39</v>
      </c>
      <c r="C49" s="1">
        <f t="shared" si="5"/>
        <v>10847.84612</v>
      </c>
      <c r="D49" s="1">
        <v>1277.71507</v>
      </c>
      <c r="E49" s="2">
        <f t="shared" si="6"/>
        <v>1964.9631300000001</v>
      </c>
      <c r="F49" s="1">
        <v>0</v>
      </c>
      <c r="G49" s="3">
        <v>1964.9631300000001</v>
      </c>
      <c r="H49" s="1">
        <v>3725.2880100000002</v>
      </c>
      <c r="I49" s="1">
        <v>1927.87444</v>
      </c>
      <c r="J49" s="1">
        <v>1952.0054700000001</v>
      </c>
      <c r="K49" s="3">
        <v>0</v>
      </c>
      <c r="L49" s="2">
        <f t="shared" si="7"/>
        <v>22257.916229999999</v>
      </c>
      <c r="M49" s="1">
        <v>486.42021</v>
      </c>
      <c r="N49" s="1">
        <v>140.08861999999999</v>
      </c>
      <c r="O49" s="3">
        <v>21631.4074</v>
      </c>
      <c r="P49" s="7">
        <v>4384.2255500000001</v>
      </c>
      <c r="Q49" s="7">
        <v>944.45973000000004</v>
      </c>
      <c r="R49" s="7">
        <v>3740.41473</v>
      </c>
      <c r="S49" s="7">
        <f t="shared" si="8"/>
        <v>42174.862360000006</v>
      </c>
      <c r="T49" s="7">
        <v>0</v>
      </c>
      <c r="U49" s="7">
        <f t="shared" si="9"/>
        <v>42174.862360000006</v>
      </c>
      <c r="V49" s="7">
        <v>0</v>
      </c>
    </row>
    <row r="50" spans="2:22" x14ac:dyDescent="0.25">
      <c r="B50" s="35" t="s">
        <v>57</v>
      </c>
      <c r="C50" s="1">
        <f t="shared" si="5"/>
        <v>8374.4971299999997</v>
      </c>
      <c r="D50" s="1">
        <v>553.44714999999997</v>
      </c>
      <c r="E50" s="2">
        <f t="shared" si="6"/>
        <v>1873.56315</v>
      </c>
      <c r="F50" s="1">
        <v>808.11595</v>
      </c>
      <c r="G50" s="3">
        <v>1065.4472000000001</v>
      </c>
      <c r="H50" s="1">
        <v>2992.5649100000001</v>
      </c>
      <c r="I50" s="1">
        <v>1177.8288</v>
      </c>
      <c r="J50" s="1">
        <v>1750.48</v>
      </c>
      <c r="K50" s="3">
        <v>26.613119999999999</v>
      </c>
      <c r="L50" s="2">
        <f t="shared" si="7"/>
        <v>2947.3251299999997</v>
      </c>
      <c r="M50" s="1">
        <v>1338.3</v>
      </c>
      <c r="N50" s="1">
        <v>1138.9781399999999</v>
      </c>
      <c r="O50" s="3">
        <v>470.04698999999999</v>
      </c>
      <c r="P50" s="7">
        <v>0</v>
      </c>
      <c r="Q50" s="7">
        <v>0</v>
      </c>
      <c r="R50" s="7">
        <v>0</v>
      </c>
      <c r="S50" s="7">
        <f t="shared" si="8"/>
        <v>11321.822259999999</v>
      </c>
      <c r="T50" s="7">
        <v>0</v>
      </c>
      <c r="U50" s="7">
        <f t="shared" si="9"/>
        <v>11321.822259999999</v>
      </c>
      <c r="V50" s="7">
        <v>0</v>
      </c>
    </row>
    <row r="51" spans="2:22" x14ac:dyDescent="0.25">
      <c r="B51" s="35" t="s">
        <v>40</v>
      </c>
      <c r="C51" s="1">
        <f t="shared" si="5"/>
        <v>124</v>
      </c>
      <c r="D51" s="1">
        <v>0</v>
      </c>
      <c r="E51" s="2">
        <f t="shared" si="6"/>
        <v>0</v>
      </c>
      <c r="F51" s="1">
        <v>0</v>
      </c>
      <c r="G51" s="3">
        <v>0</v>
      </c>
      <c r="H51" s="1">
        <v>0</v>
      </c>
      <c r="I51" s="1">
        <v>124</v>
      </c>
      <c r="J51" s="1">
        <v>0</v>
      </c>
      <c r="K51" s="3">
        <v>0</v>
      </c>
      <c r="L51" s="2">
        <f t="shared" si="7"/>
        <v>461</v>
      </c>
      <c r="M51" s="1">
        <v>68</v>
      </c>
      <c r="N51" s="1">
        <v>91</v>
      </c>
      <c r="O51" s="3">
        <v>302</v>
      </c>
      <c r="P51" s="7">
        <v>0</v>
      </c>
      <c r="Q51" s="7">
        <v>0</v>
      </c>
      <c r="R51" s="7">
        <v>0</v>
      </c>
      <c r="S51" s="7">
        <f t="shared" si="8"/>
        <v>585</v>
      </c>
      <c r="T51" s="7">
        <v>0</v>
      </c>
      <c r="U51" s="7">
        <f t="shared" si="9"/>
        <v>585</v>
      </c>
      <c r="V51" s="7">
        <v>0</v>
      </c>
    </row>
    <row r="52" spans="2:22" x14ac:dyDescent="0.25">
      <c r="B52" s="35" t="s">
        <v>41</v>
      </c>
      <c r="C52" s="1">
        <f t="shared" si="5"/>
        <v>18965.086670000001</v>
      </c>
      <c r="D52" s="1">
        <v>3993.2640099999999</v>
      </c>
      <c r="E52" s="2">
        <f t="shared" si="6"/>
        <v>2182.09503</v>
      </c>
      <c r="F52" s="1">
        <v>2182.09503</v>
      </c>
      <c r="G52" s="3">
        <v>0</v>
      </c>
      <c r="H52" s="1">
        <v>4120.4160099999999</v>
      </c>
      <c r="I52" s="1">
        <v>1101.3444</v>
      </c>
      <c r="J52" s="1">
        <v>7567.9672200000005</v>
      </c>
      <c r="K52" s="3">
        <v>0</v>
      </c>
      <c r="L52" s="2">
        <f t="shared" si="7"/>
        <v>31701.450409999998</v>
      </c>
      <c r="M52" s="1">
        <v>993.84</v>
      </c>
      <c r="N52" s="1">
        <v>7641.42605</v>
      </c>
      <c r="O52" s="3">
        <v>23066.184359999999</v>
      </c>
      <c r="P52" s="7">
        <v>43.380180000000003</v>
      </c>
      <c r="Q52" s="7">
        <v>0</v>
      </c>
      <c r="R52" s="7">
        <v>0</v>
      </c>
      <c r="S52" s="7">
        <f t="shared" si="8"/>
        <v>50709.917260000002</v>
      </c>
      <c r="T52" s="7">
        <v>321.02999999999997</v>
      </c>
      <c r="U52" s="7">
        <f t="shared" si="9"/>
        <v>51030.947260000001</v>
      </c>
      <c r="V52" s="7">
        <v>0</v>
      </c>
    </row>
    <row r="53" spans="2:22" x14ac:dyDescent="0.25">
      <c r="B53" s="35" t="s">
        <v>23</v>
      </c>
      <c r="C53" s="1">
        <f t="shared" si="5"/>
        <v>57680.95058685125</v>
      </c>
      <c r="D53" s="1">
        <v>25847.119417882499</v>
      </c>
      <c r="E53" s="2">
        <f t="shared" si="6"/>
        <v>13930.226096086</v>
      </c>
      <c r="F53" s="1">
        <v>11790.026096086</v>
      </c>
      <c r="G53" s="3">
        <v>2140.1999999999998</v>
      </c>
      <c r="H53" s="1">
        <v>12769.638684367501</v>
      </c>
      <c r="I53" s="1">
        <v>4979.1171285152504</v>
      </c>
      <c r="J53" s="1">
        <v>0</v>
      </c>
      <c r="K53" s="3">
        <v>154.84925999999999</v>
      </c>
      <c r="L53" s="2">
        <f t="shared" si="7"/>
        <v>70411.735897475373</v>
      </c>
      <c r="M53" s="1">
        <v>7015.1776015551704</v>
      </c>
      <c r="N53" s="1">
        <v>18570.857471144001</v>
      </c>
      <c r="O53" s="3">
        <v>44825.700824776199</v>
      </c>
      <c r="P53" s="7">
        <v>110.682234312218</v>
      </c>
      <c r="Q53" s="7">
        <v>15570.199844298</v>
      </c>
      <c r="R53" s="7">
        <v>0</v>
      </c>
      <c r="S53" s="7">
        <f t="shared" si="8"/>
        <v>143773.56856293685</v>
      </c>
      <c r="T53" s="7">
        <v>0</v>
      </c>
      <c r="U53" s="7">
        <f t="shared" si="9"/>
        <v>143773.56856293685</v>
      </c>
      <c r="V53" s="7">
        <v>0</v>
      </c>
    </row>
    <row r="54" spans="2:22" x14ac:dyDescent="0.25">
      <c r="B54" s="35" t="s">
        <v>58</v>
      </c>
      <c r="C54" s="1">
        <f t="shared" si="5"/>
        <v>73046.975760000001</v>
      </c>
      <c r="D54" s="1">
        <v>71906.172340000005</v>
      </c>
      <c r="E54" s="2">
        <f t="shared" si="6"/>
        <v>1064.30342</v>
      </c>
      <c r="F54" s="1">
        <v>1064.30342</v>
      </c>
      <c r="G54" s="3">
        <v>0</v>
      </c>
      <c r="H54" s="1">
        <v>0</v>
      </c>
      <c r="I54" s="1">
        <v>0</v>
      </c>
      <c r="J54" s="1">
        <v>0</v>
      </c>
      <c r="K54" s="3">
        <v>76.5</v>
      </c>
      <c r="L54" s="2">
        <f t="shared" si="7"/>
        <v>0</v>
      </c>
      <c r="M54" s="1">
        <v>0</v>
      </c>
      <c r="N54" s="1">
        <v>0</v>
      </c>
      <c r="O54" s="3">
        <v>0</v>
      </c>
      <c r="P54" s="7">
        <v>0</v>
      </c>
      <c r="Q54" s="7">
        <v>0</v>
      </c>
      <c r="R54" s="7">
        <v>0</v>
      </c>
      <c r="S54" s="7">
        <f t="shared" si="8"/>
        <v>73046.975760000001</v>
      </c>
      <c r="T54" s="7">
        <v>0</v>
      </c>
      <c r="U54" s="7">
        <f t="shared" si="9"/>
        <v>73046.975760000001</v>
      </c>
      <c r="V54" s="7">
        <v>0</v>
      </c>
    </row>
    <row r="55" spans="2:22" x14ac:dyDescent="0.25">
      <c r="B55" s="35" t="s">
        <v>24</v>
      </c>
      <c r="C55" s="1">
        <f t="shared" si="5"/>
        <v>53630.155939999997</v>
      </c>
      <c r="D55" s="1">
        <v>32723.882549999998</v>
      </c>
      <c r="E55" s="2">
        <f t="shared" si="6"/>
        <v>6257.6070200000004</v>
      </c>
      <c r="F55" s="1">
        <v>2911.7316500000002</v>
      </c>
      <c r="G55" s="3">
        <v>3345.8753700000002</v>
      </c>
      <c r="H55" s="1">
        <v>13316.241410000001</v>
      </c>
      <c r="I55" s="1">
        <v>1050.3075100000001</v>
      </c>
      <c r="J55" s="1">
        <v>0</v>
      </c>
      <c r="K55" s="3">
        <v>282.11745000000002</v>
      </c>
      <c r="L55" s="2">
        <f t="shared" si="7"/>
        <v>103161.4562000001</v>
      </c>
      <c r="M55" s="1">
        <v>4036.34564</v>
      </c>
      <c r="N55" s="1">
        <v>79217.552550000095</v>
      </c>
      <c r="O55" s="3">
        <v>19907.558010000001</v>
      </c>
      <c r="P55" s="7">
        <v>1237.8585800000001</v>
      </c>
      <c r="Q55" s="7">
        <v>225.69998000000001</v>
      </c>
      <c r="R55" s="7">
        <v>0</v>
      </c>
      <c r="S55" s="7">
        <f t="shared" si="8"/>
        <v>158255.1707000001</v>
      </c>
      <c r="T55" s="7">
        <v>2432.2942499999999</v>
      </c>
      <c r="U55" s="7">
        <f t="shared" si="9"/>
        <v>160687.46495000011</v>
      </c>
      <c r="V55" s="7">
        <v>0</v>
      </c>
    </row>
    <row r="56" spans="2:22" x14ac:dyDescent="0.25">
      <c r="B56" s="35" t="s">
        <v>42</v>
      </c>
      <c r="C56" s="1">
        <f t="shared" si="5"/>
        <v>0</v>
      </c>
      <c r="D56" s="1">
        <v>0</v>
      </c>
      <c r="E56" s="2">
        <f t="shared" si="6"/>
        <v>0</v>
      </c>
      <c r="F56" s="1">
        <v>0</v>
      </c>
      <c r="G56" s="3">
        <v>0</v>
      </c>
      <c r="H56" s="1">
        <v>0</v>
      </c>
      <c r="I56" s="1">
        <v>0</v>
      </c>
      <c r="J56" s="1">
        <v>0</v>
      </c>
      <c r="K56" s="3">
        <v>0</v>
      </c>
      <c r="L56" s="2">
        <f t="shared" si="7"/>
        <v>0</v>
      </c>
      <c r="M56" s="1">
        <v>0</v>
      </c>
      <c r="N56" s="1">
        <v>0</v>
      </c>
      <c r="O56" s="3">
        <v>0</v>
      </c>
      <c r="P56" s="7">
        <v>0</v>
      </c>
      <c r="Q56" s="7">
        <v>0</v>
      </c>
      <c r="R56" s="7">
        <v>0</v>
      </c>
      <c r="S56" s="7">
        <f t="shared" si="8"/>
        <v>0</v>
      </c>
      <c r="T56" s="7">
        <v>0</v>
      </c>
      <c r="U56" s="7">
        <f t="shared" si="9"/>
        <v>0</v>
      </c>
      <c r="V56" s="7">
        <v>0</v>
      </c>
    </row>
    <row r="57" spans="2:22" x14ac:dyDescent="0.25">
      <c r="B57" s="35" t="s">
        <v>43</v>
      </c>
      <c r="C57" s="1">
        <f t="shared" si="5"/>
        <v>1942.5757599999999</v>
      </c>
      <c r="D57" s="1">
        <v>0</v>
      </c>
      <c r="E57" s="2">
        <f t="shared" si="6"/>
        <v>0</v>
      </c>
      <c r="F57" s="1">
        <v>0</v>
      </c>
      <c r="G57" s="3">
        <v>0</v>
      </c>
      <c r="H57" s="1">
        <v>1628.72786</v>
      </c>
      <c r="I57" s="1">
        <v>313.84789999999998</v>
      </c>
      <c r="J57" s="1">
        <v>0</v>
      </c>
      <c r="K57" s="3">
        <v>0</v>
      </c>
      <c r="L57" s="2">
        <f t="shared" si="7"/>
        <v>5457.9787899999992</v>
      </c>
      <c r="M57" s="1">
        <v>3169.8128499999998</v>
      </c>
      <c r="N57" s="1">
        <v>2288.1659399999999</v>
      </c>
      <c r="O57" s="3">
        <v>0</v>
      </c>
      <c r="P57" s="7">
        <v>0</v>
      </c>
      <c r="Q57" s="7">
        <v>0</v>
      </c>
      <c r="R57" s="7">
        <v>0</v>
      </c>
      <c r="S57" s="7">
        <f t="shared" si="8"/>
        <v>7400.5545499999998</v>
      </c>
      <c r="T57" s="7">
        <v>0</v>
      </c>
      <c r="U57" s="7">
        <f t="shared" si="9"/>
        <v>7400.5545499999998</v>
      </c>
      <c r="V57" s="7">
        <v>0</v>
      </c>
    </row>
    <row r="58" spans="2:22" x14ac:dyDescent="0.25">
      <c r="B58" s="35" t="s">
        <v>59</v>
      </c>
      <c r="C58" s="1">
        <f t="shared" si="5"/>
        <v>205</v>
      </c>
      <c r="D58" s="1">
        <v>0</v>
      </c>
      <c r="E58" s="2">
        <f t="shared" si="6"/>
        <v>0</v>
      </c>
      <c r="F58" s="1">
        <v>0</v>
      </c>
      <c r="G58" s="3">
        <v>0</v>
      </c>
      <c r="H58" s="1">
        <v>205</v>
      </c>
      <c r="I58" s="1">
        <v>0</v>
      </c>
      <c r="J58" s="1">
        <v>0</v>
      </c>
      <c r="K58" s="3">
        <v>0</v>
      </c>
      <c r="L58" s="2">
        <f t="shared" si="7"/>
        <v>1478</v>
      </c>
      <c r="M58" s="1">
        <v>0</v>
      </c>
      <c r="N58" s="1">
        <v>801</v>
      </c>
      <c r="O58" s="3">
        <v>677</v>
      </c>
      <c r="P58" s="7">
        <v>0</v>
      </c>
      <c r="Q58" s="7">
        <v>0</v>
      </c>
      <c r="R58" s="7">
        <v>0</v>
      </c>
      <c r="S58" s="7">
        <f t="shared" si="8"/>
        <v>1683</v>
      </c>
      <c r="T58" s="7">
        <v>0</v>
      </c>
      <c r="U58" s="7">
        <f t="shared" si="9"/>
        <v>1683</v>
      </c>
      <c r="V58" s="7">
        <v>0</v>
      </c>
    </row>
    <row r="59" spans="2:22" x14ac:dyDescent="0.25">
      <c r="B59" s="35" t="s">
        <v>44</v>
      </c>
      <c r="C59" s="1">
        <f t="shared" si="5"/>
        <v>0</v>
      </c>
      <c r="D59" s="1">
        <v>0</v>
      </c>
      <c r="E59" s="2">
        <f t="shared" si="6"/>
        <v>0</v>
      </c>
      <c r="F59" s="1">
        <v>0</v>
      </c>
      <c r="G59" s="3">
        <v>0</v>
      </c>
      <c r="H59" s="1">
        <v>0</v>
      </c>
      <c r="I59" s="1">
        <v>0</v>
      </c>
      <c r="J59" s="1">
        <v>0</v>
      </c>
      <c r="K59" s="3">
        <v>0</v>
      </c>
      <c r="L59" s="2">
        <f t="shared" si="7"/>
        <v>0</v>
      </c>
      <c r="M59" s="1">
        <v>0</v>
      </c>
      <c r="N59" s="1">
        <v>0</v>
      </c>
      <c r="O59" s="3">
        <v>0</v>
      </c>
      <c r="P59" s="7">
        <v>0</v>
      </c>
      <c r="Q59" s="7">
        <v>0</v>
      </c>
      <c r="R59" s="7">
        <v>0</v>
      </c>
      <c r="S59" s="7">
        <f t="shared" si="8"/>
        <v>0</v>
      </c>
      <c r="T59" s="7">
        <v>0</v>
      </c>
      <c r="U59" s="7">
        <f t="shared" si="9"/>
        <v>0</v>
      </c>
      <c r="V59" s="7">
        <v>0</v>
      </c>
    </row>
    <row r="60" spans="2:22" x14ac:dyDescent="0.25">
      <c r="B60" s="35" t="s">
        <v>45</v>
      </c>
      <c r="C60" s="1">
        <f t="shared" si="5"/>
        <v>0</v>
      </c>
      <c r="D60" s="1">
        <v>0</v>
      </c>
      <c r="E60" s="2">
        <f t="shared" si="6"/>
        <v>0</v>
      </c>
      <c r="F60" s="1">
        <v>0</v>
      </c>
      <c r="G60" s="3">
        <v>0</v>
      </c>
      <c r="H60" s="1">
        <v>0</v>
      </c>
      <c r="I60" s="1">
        <v>0</v>
      </c>
      <c r="J60" s="1">
        <v>0</v>
      </c>
      <c r="K60" s="3">
        <v>0</v>
      </c>
      <c r="L60" s="2">
        <f t="shared" si="7"/>
        <v>0</v>
      </c>
      <c r="M60" s="1">
        <v>0</v>
      </c>
      <c r="N60" s="1">
        <v>0</v>
      </c>
      <c r="O60" s="3">
        <v>0</v>
      </c>
      <c r="P60" s="7">
        <v>0</v>
      </c>
      <c r="Q60" s="7">
        <v>0</v>
      </c>
      <c r="R60" s="7">
        <v>0</v>
      </c>
      <c r="S60" s="7">
        <f t="shared" si="8"/>
        <v>0</v>
      </c>
      <c r="T60" s="7">
        <v>0</v>
      </c>
      <c r="U60" s="7">
        <f t="shared" si="9"/>
        <v>0</v>
      </c>
      <c r="V60" s="7">
        <v>0</v>
      </c>
    </row>
    <row r="61" spans="2:22" ht="15.75" thickBot="1" x14ac:dyDescent="0.3">
      <c r="B61" s="8" t="s">
        <v>60</v>
      </c>
      <c r="C61" s="5">
        <f>SUM(D61,F61:K61)</f>
        <v>8364.67</v>
      </c>
      <c r="D61" s="5">
        <v>8264.67</v>
      </c>
      <c r="E61" s="4">
        <f>SUM(F61:G61)</f>
        <v>0</v>
      </c>
      <c r="F61" s="5">
        <v>0</v>
      </c>
      <c r="G61" s="6">
        <v>0</v>
      </c>
      <c r="H61" s="5">
        <v>0</v>
      </c>
      <c r="I61" s="5">
        <v>0</v>
      </c>
      <c r="J61" s="5">
        <v>0</v>
      </c>
      <c r="K61" s="6">
        <v>100</v>
      </c>
      <c r="L61" s="4">
        <f>SUM(M61:O61)</f>
        <v>0</v>
      </c>
      <c r="M61" s="5">
        <v>0</v>
      </c>
      <c r="N61" s="5">
        <v>0</v>
      </c>
      <c r="O61" s="6">
        <v>0</v>
      </c>
      <c r="P61" s="8">
        <v>0</v>
      </c>
      <c r="Q61" s="8">
        <v>0</v>
      </c>
      <c r="R61" s="8">
        <v>0</v>
      </c>
      <c r="S61" s="8">
        <f>SUM(D61,F61:G61,H61:K61,M61:O61,P61,Q61,R61)</f>
        <v>8364.67</v>
      </c>
      <c r="T61" s="8">
        <v>0</v>
      </c>
      <c r="U61" s="8">
        <f>S61+T61</f>
        <v>8364.67</v>
      </c>
      <c r="V61" s="8">
        <v>0</v>
      </c>
    </row>
    <row r="64" spans="2:22" ht="21" x14ac:dyDescent="0.35">
      <c r="B64" s="9" t="s">
        <v>35</v>
      </c>
    </row>
    <row r="65" spans="2:12" ht="15.75" thickBot="1" x14ac:dyDescent="0.3"/>
    <row r="66" spans="2:12" ht="72.75" x14ac:dyDescent="0.25">
      <c r="B66" s="24" t="s">
        <v>31</v>
      </c>
      <c r="C66" s="36" t="s">
        <v>27</v>
      </c>
      <c r="D66" s="25" t="s">
        <v>32</v>
      </c>
      <c r="E66" s="25" t="s">
        <v>33</v>
      </c>
      <c r="F66" s="26" t="s">
        <v>28</v>
      </c>
      <c r="G66" s="18" t="s">
        <v>8</v>
      </c>
      <c r="H66" s="18" t="s">
        <v>12</v>
      </c>
      <c r="I66" s="37" t="s">
        <v>49</v>
      </c>
      <c r="J66" s="19" t="s">
        <v>29</v>
      </c>
      <c r="K66" s="17"/>
      <c r="L66" s="19" t="s">
        <v>30</v>
      </c>
    </row>
    <row r="67" spans="2:12" x14ac:dyDescent="0.25">
      <c r="B67" s="34" t="s">
        <v>50</v>
      </c>
      <c r="C67" s="1">
        <v>44</v>
      </c>
      <c r="D67" s="20">
        <v>37</v>
      </c>
      <c r="E67" s="20">
        <v>0</v>
      </c>
      <c r="F67" s="21">
        <v>7</v>
      </c>
      <c r="G67" s="22">
        <v>0</v>
      </c>
      <c r="H67" s="22">
        <v>0</v>
      </c>
      <c r="I67" s="22">
        <v>0</v>
      </c>
      <c r="J67" s="22">
        <v>0</v>
      </c>
      <c r="K67" s="15"/>
      <c r="L67" s="23">
        <f t="shared" ref="L67:L94" si="10">SUM(C67,G67,H67,I67,J67)</f>
        <v>44</v>
      </c>
    </row>
    <row r="68" spans="2:12" x14ac:dyDescent="0.25">
      <c r="B68" s="35" t="s">
        <v>51</v>
      </c>
      <c r="C68" s="1">
        <f t="shared" ref="C68:C94" si="11">SUM(D68:F68)</f>
        <v>0</v>
      </c>
      <c r="D68" s="20">
        <v>0</v>
      </c>
      <c r="E68" s="20">
        <v>0</v>
      </c>
      <c r="F68" s="21">
        <v>0</v>
      </c>
      <c r="G68" s="22">
        <v>193</v>
      </c>
      <c r="H68" s="22">
        <v>0</v>
      </c>
      <c r="I68" s="22">
        <v>0</v>
      </c>
      <c r="J68" s="22">
        <v>0</v>
      </c>
      <c r="K68" s="15"/>
      <c r="L68" s="23">
        <f t="shared" si="10"/>
        <v>193</v>
      </c>
    </row>
    <row r="69" spans="2:12" x14ac:dyDescent="0.25">
      <c r="B69" s="35" t="s">
        <v>52</v>
      </c>
      <c r="C69" s="1">
        <f t="shared" si="11"/>
        <v>0</v>
      </c>
      <c r="D69" s="20">
        <v>0</v>
      </c>
      <c r="E69" s="20">
        <v>0</v>
      </c>
      <c r="F69" s="21">
        <v>0</v>
      </c>
      <c r="G69" s="22">
        <v>0</v>
      </c>
      <c r="H69" s="22">
        <v>0</v>
      </c>
      <c r="I69" s="22">
        <v>0</v>
      </c>
      <c r="J69" s="22">
        <v>0</v>
      </c>
      <c r="K69" s="15"/>
      <c r="L69" s="23">
        <f t="shared" si="10"/>
        <v>0</v>
      </c>
    </row>
    <row r="70" spans="2:12" x14ac:dyDescent="0.25">
      <c r="B70" s="35" t="s">
        <v>53</v>
      </c>
      <c r="C70" s="1">
        <f t="shared" si="11"/>
        <v>0</v>
      </c>
      <c r="D70" s="20">
        <v>0</v>
      </c>
      <c r="E70" s="20">
        <v>0</v>
      </c>
      <c r="F70" s="21">
        <v>0</v>
      </c>
      <c r="G70" s="22">
        <v>0</v>
      </c>
      <c r="H70" s="22">
        <v>0</v>
      </c>
      <c r="I70" s="22">
        <v>0</v>
      </c>
      <c r="J70" s="22">
        <v>0</v>
      </c>
      <c r="K70" s="15"/>
      <c r="L70" s="23">
        <f t="shared" si="10"/>
        <v>0</v>
      </c>
    </row>
    <row r="71" spans="2:12" x14ac:dyDescent="0.25">
      <c r="B71" s="35" t="s">
        <v>54</v>
      </c>
      <c r="C71" s="1">
        <f t="shared" si="11"/>
        <v>0</v>
      </c>
      <c r="D71" s="20">
        <v>0</v>
      </c>
      <c r="E71" s="20">
        <v>0</v>
      </c>
      <c r="F71" s="21">
        <v>0</v>
      </c>
      <c r="G71" s="22">
        <v>0</v>
      </c>
      <c r="H71" s="22">
        <v>0</v>
      </c>
      <c r="I71" s="22">
        <v>0</v>
      </c>
      <c r="J71" s="22">
        <v>0</v>
      </c>
      <c r="K71" s="15"/>
      <c r="L71" s="23">
        <f t="shared" si="10"/>
        <v>0</v>
      </c>
    </row>
    <row r="72" spans="2:12" x14ac:dyDescent="0.25">
      <c r="B72" s="35" t="s">
        <v>55</v>
      </c>
      <c r="C72" s="1">
        <f t="shared" si="11"/>
        <v>0</v>
      </c>
      <c r="D72" s="20">
        <v>0</v>
      </c>
      <c r="E72" s="20">
        <v>0</v>
      </c>
      <c r="F72" s="21">
        <v>0</v>
      </c>
      <c r="G72" s="22">
        <v>54</v>
      </c>
      <c r="H72" s="22">
        <v>0</v>
      </c>
      <c r="I72" s="22">
        <v>0</v>
      </c>
      <c r="J72" s="22">
        <v>0</v>
      </c>
      <c r="K72" s="15"/>
      <c r="L72" s="23">
        <f t="shared" si="10"/>
        <v>54</v>
      </c>
    </row>
    <row r="73" spans="2:12" x14ac:dyDescent="0.25">
      <c r="B73" s="35" t="s">
        <v>20</v>
      </c>
      <c r="C73" s="1">
        <f t="shared" si="11"/>
        <v>0</v>
      </c>
      <c r="D73" s="20">
        <v>0</v>
      </c>
      <c r="E73" s="20">
        <v>0</v>
      </c>
      <c r="F73" s="21">
        <v>0</v>
      </c>
      <c r="G73" s="22">
        <v>0</v>
      </c>
      <c r="H73" s="22">
        <v>0</v>
      </c>
      <c r="I73" s="22">
        <v>0</v>
      </c>
      <c r="J73" s="22">
        <v>0</v>
      </c>
      <c r="K73" s="15"/>
      <c r="L73" s="23">
        <f t="shared" si="10"/>
        <v>0</v>
      </c>
    </row>
    <row r="74" spans="2:12" x14ac:dyDescent="0.25">
      <c r="B74" s="35" t="s">
        <v>21</v>
      </c>
      <c r="C74" s="1">
        <f t="shared" si="11"/>
        <v>0</v>
      </c>
      <c r="D74" s="20">
        <v>0</v>
      </c>
      <c r="E74" s="20">
        <v>0</v>
      </c>
      <c r="F74" s="21">
        <v>0</v>
      </c>
      <c r="G74" s="22">
        <v>0</v>
      </c>
      <c r="H74" s="22">
        <v>0</v>
      </c>
      <c r="I74" s="22">
        <v>0</v>
      </c>
      <c r="J74" s="22">
        <v>0</v>
      </c>
      <c r="K74" s="15"/>
      <c r="L74" s="23">
        <f t="shared" si="10"/>
        <v>0</v>
      </c>
    </row>
    <row r="75" spans="2:12" x14ac:dyDescent="0.25">
      <c r="B75" s="35" t="s">
        <v>56</v>
      </c>
      <c r="C75" s="1">
        <f t="shared" si="11"/>
        <v>0</v>
      </c>
      <c r="D75" s="20">
        <v>0</v>
      </c>
      <c r="E75" s="20">
        <v>0</v>
      </c>
      <c r="F75" s="21">
        <v>0</v>
      </c>
      <c r="G75" s="22">
        <v>0</v>
      </c>
      <c r="H75" s="22">
        <v>0</v>
      </c>
      <c r="I75" s="22">
        <v>0</v>
      </c>
      <c r="J75" s="22">
        <v>0</v>
      </c>
      <c r="K75" s="15"/>
      <c r="L75" s="23">
        <f t="shared" si="10"/>
        <v>0</v>
      </c>
    </row>
    <row r="76" spans="2:12" x14ac:dyDescent="0.25">
      <c r="B76" s="35" t="s">
        <v>36</v>
      </c>
      <c r="C76" s="1">
        <f t="shared" si="11"/>
        <v>94</v>
      </c>
      <c r="D76" s="20">
        <v>94</v>
      </c>
      <c r="E76" s="20">
        <v>0</v>
      </c>
      <c r="F76" s="21">
        <v>0</v>
      </c>
      <c r="G76" s="22">
        <v>0</v>
      </c>
      <c r="H76" s="22">
        <v>0</v>
      </c>
      <c r="I76" s="22">
        <v>0</v>
      </c>
      <c r="J76" s="22">
        <v>0</v>
      </c>
      <c r="K76" s="15"/>
      <c r="L76" s="23">
        <f t="shared" si="10"/>
        <v>94</v>
      </c>
    </row>
    <row r="77" spans="2:12" x14ac:dyDescent="0.25">
      <c r="B77" s="35" t="s">
        <v>37</v>
      </c>
      <c r="C77" s="1">
        <f t="shared" si="11"/>
        <v>0</v>
      </c>
      <c r="D77" s="20">
        <v>0</v>
      </c>
      <c r="E77" s="20">
        <v>0</v>
      </c>
      <c r="F77" s="21">
        <v>0</v>
      </c>
      <c r="G77" s="22">
        <v>0</v>
      </c>
      <c r="H77" s="22">
        <v>0</v>
      </c>
      <c r="I77" s="22">
        <v>0</v>
      </c>
      <c r="J77" s="22">
        <v>0</v>
      </c>
      <c r="K77" s="15"/>
      <c r="L77" s="23">
        <f t="shared" si="10"/>
        <v>0</v>
      </c>
    </row>
    <row r="78" spans="2:12" x14ac:dyDescent="0.25">
      <c r="B78" s="35" t="s">
        <v>22</v>
      </c>
      <c r="C78" s="1">
        <f t="shared" si="11"/>
        <v>9765</v>
      </c>
      <c r="D78" s="20">
        <v>7431</v>
      </c>
      <c r="E78" s="20">
        <v>2332</v>
      </c>
      <c r="F78" s="21">
        <v>2</v>
      </c>
      <c r="G78" s="22">
        <v>0</v>
      </c>
      <c r="H78" s="22">
        <v>0</v>
      </c>
      <c r="I78" s="22">
        <v>0</v>
      </c>
      <c r="J78" s="22">
        <v>0</v>
      </c>
      <c r="K78" s="15"/>
      <c r="L78" s="23">
        <f t="shared" si="10"/>
        <v>9765</v>
      </c>
    </row>
    <row r="79" spans="2:12" x14ac:dyDescent="0.25">
      <c r="B79" s="35" t="s">
        <v>38</v>
      </c>
      <c r="C79" s="1">
        <f t="shared" si="11"/>
        <v>0</v>
      </c>
      <c r="D79" s="20">
        <v>0</v>
      </c>
      <c r="E79" s="20">
        <v>0</v>
      </c>
      <c r="F79" s="21">
        <v>0</v>
      </c>
      <c r="G79" s="22">
        <v>0</v>
      </c>
      <c r="H79" s="22">
        <v>0</v>
      </c>
      <c r="I79" s="22">
        <v>0</v>
      </c>
      <c r="J79" s="22">
        <v>0</v>
      </c>
      <c r="K79" s="15"/>
      <c r="L79" s="23">
        <f t="shared" si="10"/>
        <v>0</v>
      </c>
    </row>
    <row r="80" spans="2:12" x14ac:dyDescent="0.25">
      <c r="B80" s="35" t="s">
        <v>39</v>
      </c>
      <c r="C80" s="1">
        <f t="shared" si="11"/>
        <v>0</v>
      </c>
      <c r="D80" s="20">
        <v>0</v>
      </c>
      <c r="E80" s="20">
        <v>0</v>
      </c>
      <c r="F80" s="21">
        <v>0</v>
      </c>
      <c r="G80" s="22">
        <v>0</v>
      </c>
      <c r="H80" s="22">
        <v>0</v>
      </c>
      <c r="I80" s="22">
        <v>0</v>
      </c>
      <c r="J80" s="22">
        <v>0</v>
      </c>
      <c r="K80" s="15"/>
      <c r="L80" s="23">
        <f t="shared" si="10"/>
        <v>0</v>
      </c>
    </row>
    <row r="81" spans="2:12" x14ac:dyDescent="0.25">
      <c r="B81" s="35" t="s">
        <v>57</v>
      </c>
      <c r="C81" s="1">
        <f t="shared" si="11"/>
        <v>0</v>
      </c>
      <c r="D81" s="20">
        <v>0</v>
      </c>
      <c r="E81" s="20">
        <v>0</v>
      </c>
      <c r="F81" s="21">
        <v>0</v>
      </c>
      <c r="G81" s="22">
        <v>0</v>
      </c>
      <c r="H81" s="22">
        <v>0</v>
      </c>
      <c r="I81" s="22">
        <v>0</v>
      </c>
      <c r="J81" s="22">
        <v>0</v>
      </c>
      <c r="K81" s="15"/>
      <c r="L81" s="23">
        <f t="shared" si="10"/>
        <v>0</v>
      </c>
    </row>
    <row r="82" spans="2:12" x14ac:dyDescent="0.25">
      <c r="B82" s="35" t="s">
        <v>40</v>
      </c>
      <c r="C82" s="1">
        <f t="shared" si="11"/>
        <v>0</v>
      </c>
      <c r="D82" s="20">
        <v>0</v>
      </c>
      <c r="E82" s="20">
        <v>0</v>
      </c>
      <c r="F82" s="21">
        <v>0</v>
      </c>
      <c r="G82" s="22">
        <v>0</v>
      </c>
      <c r="H82" s="22">
        <v>0</v>
      </c>
      <c r="I82" s="22">
        <v>0</v>
      </c>
      <c r="J82" s="22">
        <v>0</v>
      </c>
      <c r="K82" s="15"/>
      <c r="L82" s="23">
        <f t="shared" si="10"/>
        <v>0</v>
      </c>
    </row>
    <row r="83" spans="2:12" x14ac:dyDescent="0.25">
      <c r="B83" s="35" t="s">
        <v>41</v>
      </c>
      <c r="C83" s="1">
        <f t="shared" si="11"/>
        <v>218</v>
      </c>
      <c r="D83" s="20">
        <v>180</v>
      </c>
      <c r="E83" s="20">
        <v>38</v>
      </c>
      <c r="F83" s="21">
        <v>0</v>
      </c>
      <c r="G83" s="22">
        <v>89</v>
      </c>
      <c r="H83" s="22">
        <v>0</v>
      </c>
      <c r="I83" s="22">
        <v>0</v>
      </c>
      <c r="J83" s="22">
        <v>0</v>
      </c>
      <c r="K83" s="15"/>
      <c r="L83" s="23">
        <f t="shared" si="10"/>
        <v>307</v>
      </c>
    </row>
    <row r="84" spans="2:12" x14ac:dyDescent="0.25">
      <c r="B84" s="35" t="s">
        <v>23</v>
      </c>
      <c r="C84" s="1">
        <f t="shared" si="11"/>
        <v>1173</v>
      </c>
      <c r="D84" s="20">
        <v>1123</v>
      </c>
      <c r="E84" s="20">
        <v>5</v>
      </c>
      <c r="F84" s="21">
        <v>45</v>
      </c>
      <c r="G84" s="22">
        <v>44</v>
      </c>
      <c r="H84" s="22">
        <v>0</v>
      </c>
      <c r="I84" s="22">
        <v>0</v>
      </c>
      <c r="J84" s="22">
        <v>0</v>
      </c>
      <c r="K84" s="15"/>
      <c r="L84" s="23">
        <f t="shared" si="10"/>
        <v>1217</v>
      </c>
    </row>
    <row r="85" spans="2:12" x14ac:dyDescent="0.25">
      <c r="B85" s="35" t="s">
        <v>58</v>
      </c>
      <c r="C85" s="1">
        <f t="shared" si="11"/>
        <v>3713</v>
      </c>
      <c r="D85" s="20">
        <v>3671</v>
      </c>
      <c r="E85" s="20">
        <v>0</v>
      </c>
      <c r="F85" s="21">
        <v>42</v>
      </c>
      <c r="G85" s="22">
        <v>0</v>
      </c>
      <c r="H85" s="22">
        <v>0</v>
      </c>
      <c r="I85" s="22">
        <v>0</v>
      </c>
      <c r="J85" s="22">
        <v>0</v>
      </c>
      <c r="K85" s="15"/>
      <c r="L85" s="23">
        <f t="shared" si="10"/>
        <v>3713</v>
      </c>
    </row>
    <row r="86" spans="2:12" x14ac:dyDescent="0.25">
      <c r="B86" s="35" t="s">
        <v>24</v>
      </c>
      <c r="C86" s="1">
        <f t="shared" si="11"/>
        <v>655</v>
      </c>
      <c r="D86" s="20">
        <v>603</v>
      </c>
      <c r="E86" s="20">
        <v>42</v>
      </c>
      <c r="F86" s="21">
        <v>10</v>
      </c>
      <c r="G86" s="22">
        <v>70</v>
      </c>
      <c r="H86" s="22">
        <v>0</v>
      </c>
      <c r="I86" s="22">
        <v>0</v>
      </c>
      <c r="J86" s="22">
        <v>0</v>
      </c>
      <c r="K86" s="15"/>
      <c r="L86" s="23">
        <f t="shared" si="10"/>
        <v>725</v>
      </c>
    </row>
    <row r="87" spans="2:12" x14ac:dyDescent="0.25">
      <c r="B87" s="35" t="s">
        <v>42</v>
      </c>
      <c r="C87" s="1">
        <f t="shared" si="11"/>
        <v>0</v>
      </c>
      <c r="D87" s="20">
        <v>0</v>
      </c>
      <c r="E87" s="20">
        <v>0</v>
      </c>
      <c r="F87" s="21">
        <v>0</v>
      </c>
      <c r="G87" s="22">
        <v>0</v>
      </c>
      <c r="H87" s="22">
        <v>0</v>
      </c>
      <c r="I87" s="22">
        <v>0</v>
      </c>
      <c r="J87" s="22">
        <v>0</v>
      </c>
      <c r="K87" s="15"/>
      <c r="L87" s="23">
        <f t="shared" si="10"/>
        <v>0</v>
      </c>
    </row>
    <row r="88" spans="2:12" x14ac:dyDescent="0.25">
      <c r="B88" s="35" t="s">
        <v>43</v>
      </c>
      <c r="C88" s="1">
        <f t="shared" si="11"/>
        <v>0</v>
      </c>
      <c r="D88" s="20">
        <v>0</v>
      </c>
      <c r="E88" s="20">
        <v>0</v>
      </c>
      <c r="F88" s="21">
        <v>0</v>
      </c>
      <c r="G88" s="22">
        <v>15</v>
      </c>
      <c r="H88" s="22">
        <v>0</v>
      </c>
      <c r="I88" s="22">
        <v>0</v>
      </c>
      <c r="J88" s="22">
        <v>0</v>
      </c>
      <c r="K88" s="15"/>
      <c r="L88" s="23">
        <f t="shared" si="10"/>
        <v>15</v>
      </c>
    </row>
    <row r="89" spans="2:12" x14ac:dyDescent="0.25">
      <c r="B89" s="35" t="s">
        <v>59</v>
      </c>
      <c r="C89" s="1">
        <f t="shared" si="11"/>
        <v>0</v>
      </c>
      <c r="D89" s="20">
        <v>0</v>
      </c>
      <c r="E89" s="20">
        <v>0</v>
      </c>
      <c r="F89" s="21">
        <v>0</v>
      </c>
      <c r="G89" s="22">
        <v>0</v>
      </c>
      <c r="H89" s="22">
        <v>0</v>
      </c>
      <c r="I89" s="22">
        <v>0</v>
      </c>
      <c r="J89" s="22">
        <v>0</v>
      </c>
      <c r="K89" s="15"/>
      <c r="L89" s="23">
        <f t="shared" si="10"/>
        <v>0</v>
      </c>
    </row>
    <row r="90" spans="2:12" x14ac:dyDescent="0.25">
      <c r="B90" s="35" t="s">
        <v>44</v>
      </c>
      <c r="C90" s="1">
        <f t="shared" si="11"/>
        <v>0</v>
      </c>
      <c r="D90" s="20">
        <v>0</v>
      </c>
      <c r="E90" s="20">
        <v>0</v>
      </c>
      <c r="F90" s="21">
        <v>0</v>
      </c>
      <c r="G90" s="22">
        <v>0</v>
      </c>
      <c r="H90" s="22">
        <v>0</v>
      </c>
      <c r="I90" s="22">
        <v>0</v>
      </c>
      <c r="J90" s="22">
        <v>0</v>
      </c>
      <c r="K90" s="15"/>
      <c r="L90" s="23">
        <f t="shared" si="10"/>
        <v>0</v>
      </c>
    </row>
    <row r="91" spans="2:12" x14ac:dyDescent="0.25">
      <c r="B91" s="35" t="s">
        <v>45</v>
      </c>
      <c r="C91" s="1">
        <f t="shared" si="11"/>
        <v>0</v>
      </c>
      <c r="D91" s="20">
        <v>0</v>
      </c>
      <c r="E91" s="20">
        <v>0</v>
      </c>
      <c r="F91" s="21">
        <v>0</v>
      </c>
      <c r="G91" s="22">
        <v>0</v>
      </c>
      <c r="H91" s="22">
        <v>0</v>
      </c>
      <c r="I91" s="22">
        <v>0</v>
      </c>
      <c r="J91" s="22">
        <v>0</v>
      </c>
      <c r="K91" s="15"/>
      <c r="L91" s="23">
        <f t="shared" si="10"/>
        <v>0</v>
      </c>
    </row>
    <row r="92" spans="2:12" x14ac:dyDescent="0.25">
      <c r="B92" s="35" t="s">
        <v>60</v>
      </c>
      <c r="C92" s="1">
        <f t="shared" si="11"/>
        <v>0</v>
      </c>
      <c r="D92" s="20">
        <v>0</v>
      </c>
      <c r="E92" s="20">
        <v>0</v>
      </c>
      <c r="F92" s="21">
        <v>0</v>
      </c>
      <c r="G92" s="22">
        <v>0</v>
      </c>
      <c r="H92" s="22">
        <v>0</v>
      </c>
      <c r="I92" s="22">
        <v>0</v>
      </c>
      <c r="J92" s="22">
        <v>0</v>
      </c>
      <c r="K92" s="15"/>
      <c r="L92" s="23">
        <f t="shared" si="10"/>
        <v>0</v>
      </c>
    </row>
    <row r="93" spans="2:12" x14ac:dyDescent="0.25">
      <c r="B93" s="7"/>
      <c r="C93" s="1">
        <f t="shared" si="11"/>
        <v>0</v>
      </c>
      <c r="D93" s="20"/>
      <c r="E93" s="20"/>
      <c r="F93" s="21"/>
      <c r="G93" s="22"/>
      <c r="H93" s="22"/>
      <c r="I93" s="22"/>
      <c r="J93" s="22"/>
      <c r="K93" s="15"/>
      <c r="L93" s="23">
        <f t="shared" si="10"/>
        <v>0</v>
      </c>
    </row>
    <row r="94" spans="2:12" ht="15.75" thickBot="1" x14ac:dyDescent="0.3">
      <c r="B94" s="8"/>
      <c r="C94" s="5">
        <f t="shared" si="11"/>
        <v>0</v>
      </c>
      <c r="D94" s="27"/>
      <c r="E94" s="27"/>
      <c r="F94" s="28"/>
      <c r="G94" s="29"/>
      <c r="H94" s="29"/>
      <c r="I94" s="29"/>
      <c r="J94" s="29"/>
      <c r="K94" s="16"/>
      <c r="L94" s="30">
        <f t="shared" si="10"/>
        <v>0</v>
      </c>
    </row>
    <row r="97" spans="2:12" ht="15.75" thickBot="1" x14ac:dyDescent="0.3"/>
    <row r="98" spans="2:12" ht="72.75" x14ac:dyDescent="0.25">
      <c r="B98" s="24" t="s">
        <v>34</v>
      </c>
      <c r="C98" s="36" t="s">
        <v>27</v>
      </c>
      <c r="D98" s="25" t="s">
        <v>32</v>
      </c>
      <c r="E98" s="25" t="s">
        <v>33</v>
      </c>
      <c r="F98" s="26" t="s">
        <v>28</v>
      </c>
      <c r="G98" s="18" t="s">
        <v>8</v>
      </c>
      <c r="H98" s="18" t="s">
        <v>12</v>
      </c>
      <c r="I98" s="37" t="s">
        <v>49</v>
      </c>
      <c r="J98" s="19" t="s">
        <v>29</v>
      </c>
      <c r="K98" s="17"/>
      <c r="L98" s="19" t="s">
        <v>30</v>
      </c>
    </row>
    <row r="99" spans="2:12" x14ac:dyDescent="0.25">
      <c r="B99" s="34" t="s">
        <v>50</v>
      </c>
      <c r="C99" s="38">
        <v>6918</v>
      </c>
      <c r="D99" s="39">
        <v>5995.25</v>
      </c>
      <c r="E99" s="39">
        <v>0</v>
      </c>
      <c r="F99" s="40">
        <v>922.75</v>
      </c>
      <c r="G99" s="41">
        <v>0</v>
      </c>
      <c r="H99" s="41">
        <v>0</v>
      </c>
      <c r="I99" s="41">
        <v>0</v>
      </c>
      <c r="J99" s="41">
        <v>0</v>
      </c>
      <c r="K99" s="42"/>
      <c r="L99" s="43">
        <f t="shared" ref="L99:L126" si="12">SUM(C99,G99,H99,I99,J99)</f>
        <v>6918</v>
      </c>
    </row>
    <row r="100" spans="2:12" x14ac:dyDescent="0.25">
      <c r="B100" s="35" t="s">
        <v>51</v>
      </c>
      <c r="C100" s="38">
        <f t="shared" ref="C100:C126" si="13">SUM(D100:F100)</f>
        <v>0</v>
      </c>
      <c r="D100" s="39">
        <v>0</v>
      </c>
      <c r="E100" s="39">
        <v>0</v>
      </c>
      <c r="F100" s="40">
        <v>0</v>
      </c>
      <c r="G100" s="41">
        <v>54935.617106657999</v>
      </c>
      <c r="H100" s="41">
        <v>0</v>
      </c>
      <c r="I100" s="41">
        <v>0</v>
      </c>
      <c r="J100" s="41">
        <v>0</v>
      </c>
      <c r="K100" s="42"/>
      <c r="L100" s="43">
        <f t="shared" si="12"/>
        <v>54935.617106657999</v>
      </c>
    </row>
    <row r="101" spans="2:12" x14ac:dyDescent="0.25">
      <c r="B101" s="35" t="s">
        <v>52</v>
      </c>
      <c r="C101" s="38">
        <f t="shared" si="13"/>
        <v>0</v>
      </c>
      <c r="D101" s="39">
        <v>0</v>
      </c>
      <c r="E101" s="39">
        <v>0</v>
      </c>
      <c r="F101" s="40">
        <v>0</v>
      </c>
      <c r="G101" s="41">
        <v>0</v>
      </c>
      <c r="H101" s="41">
        <v>0</v>
      </c>
      <c r="I101" s="41">
        <v>0</v>
      </c>
      <c r="J101" s="41">
        <v>0</v>
      </c>
      <c r="K101" s="42"/>
      <c r="L101" s="43">
        <f t="shared" si="12"/>
        <v>0</v>
      </c>
    </row>
    <row r="102" spans="2:12" x14ac:dyDescent="0.25">
      <c r="B102" s="35" t="s">
        <v>53</v>
      </c>
      <c r="C102" s="38">
        <f t="shared" si="13"/>
        <v>0</v>
      </c>
      <c r="D102" s="39">
        <v>0</v>
      </c>
      <c r="E102" s="39">
        <v>0</v>
      </c>
      <c r="F102" s="40">
        <v>0</v>
      </c>
      <c r="G102" s="41">
        <v>0</v>
      </c>
      <c r="H102" s="41">
        <v>0</v>
      </c>
      <c r="I102" s="41">
        <v>0</v>
      </c>
      <c r="J102" s="41">
        <v>0</v>
      </c>
      <c r="K102" s="42"/>
      <c r="L102" s="43">
        <f t="shared" si="12"/>
        <v>0</v>
      </c>
    </row>
    <row r="103" spans="2:12" x14ac:dyDescent="0.25">
      <c r="B103" s="35" t="s">
        <v>54</v>
      </c>
      <c r="C103" s="38">
        <f t="shared" si="13"/>
        <v>0</v>
      </c>
      <c r="D103" s="39">
        <v>0</v>
      </c>
      <c r="E103" s="39">
        <v>0</v>
      </c>
      <c r="F103" s="40">
        <v>0</v>
      </c>
      <c r="G103" s="41">
        <v>0</v>
      </c>
      <c r="H103" s="41">
        <v>0</v>
      </c>
      <c r="I103" s="41">
        <v>0</v>
      </c>
      <c r="J103" s="41">
        <v>0</v>
      </c>
      <c r="K103" s="42"/>
      <c r="L103" s="43">
        <f t="shared" si="12"/>
        <v>0</v>
      </c>
    </row>
    <row r="104" spans="2:12" x14ac:dyDescent="0.25">
      <c r="B104" s="35" t="s">
        <v>55</v>
      </c>
      <c r="C104" s="38">
        <f t="shared" si="13"/>
        <v>0</v>
      </c>
      <c r="D104" s="39">
        <v>0</v>
      </c>
      <c r="E104" s="39">
        <v>0</v>
      </c>
      <c r="F104" s="40">
        <v>0</v>
      </c>
      <c r="G104" s="41">
        <v>21278</v>
      </c>
      <c r="H104" s="41">
        <v>0</v>
      </c>
      <c r="I104" s="41">
        <v>0</v>
      </c>
      <c r="J104" s="41">
        <v>0</v>
      </c>
      <c r="K104" s="42"/>
      <c r="L104" s="43">
        <f t="shared" si="12"/>
        <v>21278</v>
      </c>
    </row>
    <row r="105" spans="2:12" x14ac:dyDescent="0.25">
      <c r="B105" s="35" t="s">
        <v>20</v>
      </c>
      <c r="C105" s="38">
        <f t="shared" si="13"/>
        <v>0</v>
      </c>
      <c r="D105" s="39">
        <v>0</v>
      </c>
      <c r="E105" s="39">
        <v>0</v>
      </c>
      <c r="F105" s="40">
        <v>0</v>
      </c>
      <c r="G105" s="41">
        <v>0</v>
      </c>
      <c r="H105" s="41">
        <v>0</v>
      </c>
      <c r="I105" s="41">
        <v>0</v>
      </c>
      <c r="J105" s="41">
        <v>0</v>
      </c>
      <c r="K105" s="42"/>
      <c r="L105" s="43">
        <f t="shared" si="12"/>
        <v>0</v>
      </c>
    </row>
    <row r="106" spans="2:12" x14ac:dyDescent="0.25">
      <c r="B106" s="35" t="s">
        <v>21</v>
      </c>
      <c r="C106" s="38">
        <f t="shared" si="13"/>
        <v>0</v>
      </c>
      <c r="D106" s="39">
        <v>0</v>
      </c>
      <c r="E106" s="39">
        <v>0</v>
      </c>
      <c r="F106" s="40">
        <v>0</v>
      </c>
      <c r="G106" s="41">
        <v>0</v>
      </c>
      <c r="H106" s="41">
        <v>0</v>
      </c>
      <c r="I106" s="41">
        <v>0</v>
      </c>
      <c r="J106" s="41">
        <v>0</v>
      </c>
      <c r="K106" s="42"/>
      <c r="L106" s="43">
        <f t="shared" si="12"/>
        <v>0</v>
      </c>
    </row>
    <row r="107" spans="2:12" x14ac:dyDescent="0.25">
      <c r="B107" s="35" t="s">
        <v>56</v>
      </c>
      <c r="C107" s="38">
        <f t="shared" si="13"/>
        <v>0</v>
      </c>
      <c r="D107" s="39">
        <v>0</v>
      </c>
      <c r="E107" s="39">
        <v>0</v>
      </c>
      <c r="F107" s="40">
        <v>0</v>
      </c>
      <c r="G107" s="41">
        <v>0</v>
      </c>
      <c r="H107" s="41">
        <v>0</v>
      </c>
      <c r="I107" s="41">
        <v>0</v>
      </c>
      <c r="J107" s="41">
        <v>0</v>
      </c>
      <c r="K107" s="42"/>
      <c r="L107" s="43">
        <f t="shared" si="12"/>
        <v>0</v>
      </c>
    </row>
    <row r="108" spans="2:12" x14ac:dyDescent="0.25">
      <c r="B108" s="35" t="s">
        <v>36</v>
      </c>
      <c r="C108" s="38">
        <f t="shared" si="13"/>
        <v>15008.90425</v>
      </c>
      <c r="D108" s="39">
        <v>15008.90425</v>
      </c>
      <c r="E108" s="39">
        <v>0</v>
      </c>
      <c r="F108" s="40">
        <v>0</v>
      </c>
      <c r="G108" s="41">
        <v>0</v>
      </c>
      <c r="H108" s="41">
        <v>0</v>
      </c>
      <c r="I108" s="41">
        <v>0</v>
      </c>
      <c r="J108" s="41">
        <v>0</v>
      </c>
      <c r="K108" s="42"/>
      <c r="L108" s="43">
        <f t="shared" si="12"/>
        <v>15008.90425</v>
      </c>
    </row>
    <row r="109" spans="2:12" x14ac:dyDescent="0.25">
      <c r="B109" s="35" t="s">
        <v>37</v>
      </c>
      <c r="C109" s="38">
        <f t="shared" si="13"/>
        <v>0</v>
      </c>
      <c r="D109" s="39">
        <v>0</v>
      </c>
      <c r="E109" s="39">
        <v>0</v>
      </c>
      <c r="F109" s="40">
        <v>0</v>
      </c>
      <c r="G109" s="41">
        <v>0</v>
      </c>
      <c r="H109" s="41">
        <v>0</v>
      </c>
      <c r="I109" s="41">
        <v>0</v>
      </c>
      <c r="J109" s="41">
        <v>0</v>
      </c>
      <c r="K109" s="42"/>
      <c r="L109" s="43">
        <f t="shared" si="12"/>
        <v>0</v>
      </c>
    </row>
    <row r="110" spans="2:12" x14ac:dyDescent="0.25">
      <c r="B110" s="35" t="s">
        <v>22</v>
      </c>
      <c r="C110" s="38">
        <f t="shared" si="13"/>
        <v>2809990.0943700089</v>
      </c>
      <c r="D110" s="39">
        <v>2139492.7707800101</v>
      </c>
      <c r="E110" s="39">
        <v>532890.78079999902</v>
      </c>
      <c r="F110" s="40">
        <v>137606.54279000001</v>
      </c>
      <c r="G110" s="41">
        <v>0</v>
      </c>
      <c r="H110" s="41">
        <v>0</v>
      </c>
      <c r="I110" s="41">
        <v>0</v>
      </c>
      <c r="J110" s="41">
        <v>0</v>
      </c>
      <c r="K110" s="42"/>
      <c r="L110" s="43">
        <f t="shared" si="12"/>
        <v>2809990.0943700089</v>
      </c>
    </row>
    <row r="111" spans="2:12" x14ac:dyDescent="0.25">
      <c r="B111" s="35" t="s">
        <v>38</v>
      </c>
      <c r="C111" s="38">
        <f t="shared" si="13"/>
        <v>0</v>
      </c>
      <c r="D111" s="39">
        <v>0</v>
      </c>
      <c r="E111" s="39">
        <v>0</v>
      </c>
      <c r="F111" s="40">
        <v>0</v>
      </c>
      <c r="G111" s="41">
        <v>0</v>
      </c>
      <c r="H111" s="41">
        <v>0</v>
      </c>
      <c r="I111" s="41">
        <v>0</v>
      </c>
      <c r="J111" s="41">
        <v>0</v>
      </c>
      <c r="K111" s="42"/>
      <c r="L111" s="43">
        <f t="shared" si="12"/>
        <v>0</v>
      </c>
    </row>
    <row r="112" spans="2:12" x14ac:dyDescent="0.25">
      <c r="B112" s="35" t="s">
        <v>39</v>
      </c>
      <c r="C112" s="38">
        <f t="shared" si="13"/>
        <v>0</v>
      </c>
      <c r="D112" s="39">
        <v>0</v>
      </c>
      <c r="E112" s="39">
        <v>0</v>
      </c>
      <c r="F112" s="40">
        <v>0</v>
      </c>
      <c r="G112" s="41">
        <v>0</v>
      </c>
      <c r="H112" s="41">
        <v>0</v>
      </c>
      <c r="I112" s="41">
        <v>0</v>
      </c>
      <c r="J112" s="41">
        <v>0</v>
      </c>
      <c r="K112" s="42"/>
      <c r="L112" s="43">
        <f t="shared" si="12"/>
        <v>0</v>
      </c>
    </row>
    <row r="113" spans="2:12" x14ac:dyDescent="0.25">
      <c r="B113" s="35" t="s">
        <v>57</v>
      </c>
      <c r="C113" s="38">
        <f t="shared" si="13"/>
        <v>0</v>
      </c>
      <c r="D113" s="39">
        <v>0</v>
      </c>
      <c r="E113" s="39">
        <v>0</v>
      </c>
      <c r="F113" s="40">
        <v>0</v>
      </c>
      <c r="G113" s="41">
        <v>0</v>
      </c>
      <c r="H113" s="41">
        <v>0</v>
      </c>
      <c r="I113" s="41">
        <v>0</v>
      </c>
      <c r="J113" s="41">
        <v>0</v>
      </c>
      <c r="K113" s="42"/>
      <c r="L113" s="43">
        <f t="shared" si="12"/>
        <v>0</v>
      </c>
    </row>
    <row r="114" spans="2:12" x14ac:dyDescent="0.25">
      <c r="B114" s="35" t="s">
        <v>40</v>
      </c>
      <c r="C114" s="38">
        <f t="shared" si="13"/>
        <v>0</v>
      </c>
      <c r="D114" s="39">
        <v>0</v>
      </c>
      <c r="E114" s="39">
        <v>0</v>
      </c>
      <c r="F114" s="40">
        <v>0</v>
      </c>
      <c r="G114" s="41">
        <v>0</v>
      </c>
      <c r="H114" s="41">
        <v>0</v>
      </c>
      <c r="I114" s="41">
        <v>0</v>
      </c>
      <c r="J114" s="41">
        <v>0</v>
      </c>
      <c r="K114" s="42"/>
      <c r="L114" s="43">
        <f t="shared" si="12"/>
        <v>0</v>
      </c>
    </row>
    <row r="115" spans="2:12" x14ac:dyDescent="0.25">
      <c r="B115" s="35" t="s">
        <v>41</v>
      </c>
      <c r="C115" s="38">
        <f t="shared" si="13"/>
        <v>37444.18</v>
      </c>
      <c r="D115" s="39">
        <v>23123.24</v>
      </c>
      <c r="E115" s="39">
        <v>14320.94</v>
      </c>
      <c r="F115" s="40">
        <v>0</v>
      </c>
      <c r="G115" s="41">
        <v>18919.37</v>
      </c>
      <c r="H115" s="41">
        <v>0</v>
      </c>
      <c r="I115" s="41">
        <v>0</v>
      </c>
      <c r="J115" s="41">
        <v>0</v>
      </c>
      <c r="K115" s="42"/>
      <c r="L115" s="43">
        <f t="shared" si="12"/>
        <v>56363.55</v>
      </c>
    </row>
    <row r="116" spans="2:12" x14ac:dyDescent="0.25">
      <c r="B116" s="35" t="s">
        <v>23</v>
      </c>
      <c r="C116" s="38">
        <f t="shared" si="13"/>
        <v>194146.50860999999</v>
      </c>
      <c r="D116" s="39">
        <v>190443.11801000001</v>
      </c>
      <c r="E116" s="39">
        <v>494.77021000000002</v>
      </c>
      <c r="F116" s="40">
        <v>3208.62039</v>
      </c>
      <c r="G116" s="41">
        <v>6729.0358999999999</v>
      </c>
      <c r="H116" s="41">
        <v>0</v>
      </c>
      <c r="I116" s="41">
        <v>0</v>
      </c>
      <c r="J116" s="41">
        <v>0</v>
      </c>
      <c r="K116" s="42"/>
      <c r="L116" s="43">
        <f t="shared" si="12"/>
        <v>200875.54450999998</v>
      </c>
    </row>
    <row r="117" spans="2:12" x14ac:dyDescent="0.25">
      <c r="B117" s="35" t="s">
        <v>58</v>
      </c>
      <c r="C117" s="38">
        <f t="shared" si="13"/>
        <v>606039.99141000002</v>
      </c>
      <c r="D117" s="39">
        <v>604359.15151</v>
      </c>
      <c r="E117" s="39">
        <v>0</v>
      </c>
      <c r="F117" s="40">
        <v>1680.8398999999999</v>
      </c>
      <c r="G117" s="41">
        <v>0</v>
      </c>
      <c r="H117" s="41">
        <v>0</v>
      </c>
      <c r="I117" s="41">
        <v>0</v>
      </c>
      <c r="J117" s="41">
        <v>0</v>
      </c>
      <c r="K117" s="42"/>
      <c r="L117" s="43">
        <f t="shared" si="12"/>
        <v>606039.99141000002</v>
      </c>
    </row>
    <row r="118" spans="2:12" x14ac:dyDescent="0.25">
      <c r="B118" s="35" t="s">
        <v>24</v>
      </c>
      <c r="C118" s="38">
        <f t="shared" si="13"/>
        <v>105892.82072</v>
      </c>
      <c r="D118" s="39">
        <v>102283.08502</v>
      </c>
      <c r="E118" s="39">
        <v>2944.6480999999999</v>
      </c>
      <c r="F118" s="40">
        <v>665.08759999999995</v>
      </c>
      <c r="G118" s="41">
        <v>13106.78982</v>
      </c>
      <c r="H118" s="41">
        <v>0</v>
      </c>
      <c r="I118" s="41">
        <v>0</v>
      </c>
      <c r="J118" s="41">
        <v>0</v>
      </c>
      <c r="K118" s="42"/>
      <c r="L118" s="43">
        <f t="shared" si="12"/>
        <v>118999.61054000001</v>
      </c>
    </row>
    <row r="119" spans="2:12" x14ac:dyDescent="0.25">
      <c r="B119" s="35" t="s">
        <v>42</v>
      </c>
      <c r="C119" s="38">
        <f t="shared" si="13"/>
        <v>0</v>
      </c>
      <c r="D119" s="39">
        <v>0</v>
      </c>
      <c r="E119" s="39">
        <v>0</v>
      </c>
      <c r="F119" s="40">
        <v>0</v>
      </c>
      <c r="G119" s="41">
        <v>0</v>
      </c>
      <c r="H119" s="41">
        <v>0</v>
      </c>
      <c r="I119" s="41">
        <v>0</v>
      </c>
      <c r="J119" s="41">
        <v>0</v>
      </c>
      <c r="K119" s="42"/>
      <c r="L119" s="43">
        <f t="shared" si="12"/>
        <v>0</v>
      </c>
    </row>
    <row r="120" spans="2:12" x14ac:dyDescent="0.25">
      <c r="B120" s="35" t="s">
        <v>43</v>
      </c>
      <c r="C120" s="38">
        <f t="shared" si="13"/>
        <v>0</v>
      </c>
      <c r="D120" s="39">
        <v>0</v>
      </c>
      <c r="E120" s="39">
        <v>0</v>
      </c>
      <c r="F120" s="40">
        <v>0</v>
      </c>
      <c r="G120" s="41">
        <v>2241.60437</v>
      </c>
      <c r="H120" s="41">
        <v>0</v>
      </c>
      <c r="I120" s="41">
        <v>0</v>
      </c>
      <c r="J120" s="41">
        <v>0</v>
      </c>
      <c r="K120" s="42"/>
      <c r="L120" s="43">
        <f t="shared" si="12"/>
        <v>2241.60437</v>
      </c>
    </row>
    <row r="121" spans="2:12" x14ac:dyDescent="0.25">
      <c r="B121" s="35" t="s">
        <v>59</v>
      </c>
      <c r="C121" s="38">
        <f t="shared" si="13"/>
        <v>0</v>
      </c>
      <c r="D121" s="39">
        <v>0</v>
      </c>
      <c r="E121" s="39">
        <v>0</v>
      </c>
      <c r="F121" s="40">
        <v>0</v>
      </c>
      <c r="G121" s="41">
        <v>0</v>
      </c>
      <c r="H121" s="41">
        <v>0</v>
      </c>
      <c r="I121" s="41">
        <v>0</v>
      </c>
      <c r="J121" s="41">
        <v>0</v>
      </c>
      <c r="K121" s="42"/>
      <c r="L121" s="43">
        <f t="shared" si="12"/>
        <v>0</v>
      </c>
    </row>
    <row r="122" spans="2:12" x14ac:dyDescent="0.25">
      <c r="B122" s="35" t="s">
        <v>44</v>
      </c>
      <c r="C122" s="38">
        <f t="shared" si="13"/>
        <v>0</v>
      </c>
      <c r="D122" s="39">
        <v>0</v>
      </c>
      <c r="E122" s="39">
        <v>0</v>
      </c>
      <c r="F122" s="40">
        <v>0</v>
      </c>
      <c r="G122" s="41">
        <v>0</v>
      </c>
      <c r="H122" s="41">
        <v>0</v>
      </c>
      <c r="I122" s="41">
        <v>0</v>
      </c>
      <c r="J122" s="41">
        <v>0</v>
      </c>
      <c r="K122" s="42"/>
      <c r="L122" s="43">
        <f t="shared" si="12"/>
        <v>0</v>
      </c>
    </row>
    <row r="123" spans="2:12" x14ac:dyDescent="0.25">
      <c r="B123" s="35" t="s">
        <v>45</v>
      </c>
      <c r="C123" s="38">
        <f t="shared" si="13"/>
        <v>0</v>
      </c>
      <c r="D123" s="39">
        <v>0</v>
      </c>
      <c r="E123" s="39">
        <v>0</v>
      </c>
      <c r="F123" s="40">
        <v>0</v>
      </c>
      <c r="G123" s="41">
        <v>0</v>
      </c>
      <c r="H123" s="41">
        <v>0</v>
      </c>
      <c r="I123" s="41">
        <v>0</v>
      </c>
      <c r="J123" s="41">
        <v>0</v>
      </c>
      <c r="K123" s="42"/>
      <c r="L123" s="43">
        <f t="shared" si="12"/>
        <v>0</v>
      </c>
    </row>
    <row r="124" spans="2:12" x14ac:dyDescent="0.25">
      <c r="B124" s="35" t="s">
        <v>60</v>
      </c>
      <c r="C124" s="38">
        <f t="shared" si="13"/>
        <v>0</v>
      </c>
      <c r="D124" s="39">
        <v>0</v>
      </c>
      <c r="E124" s="39">
        <v>0</v>
      </c>
      <c r="F124" s="40">
        <v>0</v>
      </c>
      <c r="G124" s="41">
        <v>0</v>
      </c>
      <c r="H124" s="41">
        <v>0</v>
      </c>
      <c r="I124" s="41">
        <v>0</v>
      </c>
      <c r="J124" s="41">
        <v>0</v>
      </c>
      <c r="K124" s="42"/>
      <c r="L124" s="43">
        <f t="shared" si="12"/>
        <v>0</v>
      </c>
    </row>
    <row r="125" spans="2:12" x14ac:dyDescent="0.25">
      <c r="B125" s="7"/>
      <c r="C125" s="38">
        <f t="shared" si="13"/>
        <v>0</v>
      </c>
      <c r="D125" s="39"/>
      <c r="E125" s="39"/>
      <c r="F125" s="40"/>
      <c r="G125" s="41"/>
      <c r="H125" s="41"/>
      <c r="I125" s="41"/>
      <c r="J125" s="41"/>
      <c r="K125" s="42"/>
      <c r="L125" s="43">
        <f t="shared" si="12"/>
        <v>0</v>
      </c>
    </row>
    <row r="126" spans="2:12" ht="15.75" thickBot="1" x14ac:dyDescent="0.3">
      <c r="B126" s="8"/>
      <c r="C126" s="44">
        <f t="shared" si="13"/>
        <v>0</v>
      </c>
      <c r="D126" s="27"/>
      <c r="E126" s="27"/>
      <c r="F126" s="28"/>
      <c r="G126" s="29"/>
      <c r="H126" s="29"/>
      <c r="I126" s="29"/>
      <c r="J126" s="29"/>
      <c r="K126" s="16"/>
      <c r="L126" s="45">
        <f t="shared" si="12"/>
        <v>0</v>
      </c>
    </row>
  </sheetData>
  <pageMargins left="0.7" right="0.7" top="0.75" bottom="0.75" header="0.3" footer="0.3"/>
  <pageSetup paperSize="9" orientation="portrait" r:id="rId1"/>
  <headerFooter>
    <oddFooter>&amp;R_x000D_&amp;1#&amp;"Calibri"&amp;10&amp;KFE7F00 Informacje Chronione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168B8456-62E9-47C3-9507-D7118E28A75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dane miesięczne wg firm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2024-12-20T13:59:18Z</dcterms:created>
  <dcterms:modified xsi:type="dcterms:W3CDTF">2025-08-06T09:47:54Z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9fc88b7a-2bc3-4261-89bf-9e89ace4d774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MSIP_Label_e4658d14-4363-44f9-97de-dc9cb04f3357_Enabled">
    <vt:lpwstr>true</vt:lpwstr>
  </property>
  <property fmtid="{D5CDD505-2E9C-101B-9397-08002B2CF9AE}" pid="9" name="MSIP_Label_e4658d14-4363-44f9-97de-dc9cb04f3357_SetDate">
    <vt:lpwstr>2025-08-05T12:12:21Z</vt:lpwstr>
  </property>
  <property fmtid="{D5CDD505-2E9C-101B-9397-08002B2CF9AE}" pid="10" name="MSIP_Label_e4658d14-4363-44f9-97de-dc9cb04f3357_Method">
    <vt:lpwstr>Privileged</vt:lpwstr>
  </property>
  <property fmtid="{D5CDD505-2E9C-101B-9397-08002B2CF9AE}" pid="11" name="MSIP_Label_e4658d14-4363-44f9-97de-dc9cb04f3357_Name">
    <vt:lpwstr>Grupa BIK-Chronione</vt:lpwstr>
  </property>
  <property fmtid="{D5CDD505-2E9C-101B-9397-08002B2CF9AE}" pid="12" name="MSIP_Label_e4658d14-4363-44f9-97de-dc9cb04f3357_SiteId">
    <vt:lpwstr>f2871815-01ea-45c0-a64b-82e189df602c</vt:lpwstr>
  </property>
  <property fmtid="{D5CDD505-2E9C-101B-9397-08002B2CF9AE}" pid="13" name="MSIP_Label_e4658d14-4363-44f9-97de-dc9cb04f3357_ActionId">
    <vt:lpwstr>35843be5-9846-4539-b035-cb41d954504e</vt:lpwstr>
  </property>
  <property fmtid="{D5CDD505-2E9C-101B-9397-08002B2CF9AE}" pid="14" name="MSIP_Label_e4658d14-4363-44f9-97de-dc9cb04f3357_ContentBits">
    <vt:lpwstr>2</vt:lpwstr>
  </property>
  <property fmtid="{D5CDD505-2E9C-101B-9397-08002B2CF9AE}" pid="15" name="MSIP_Label_e4658d14-4363-44f9-97de-dc9cb04f3357_Tag">
    <vt:lpwstr>10, 0, 1, 1</vt:lpwstr>
  </property>
</Properties>
</file>